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7240" windowHeight="7760" activeTab="1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externalReferences>
    <externalReference r:id="rId8"/>
  </externalReferences>
  <definedNames>
    <definedName name="_xlnm._FilterDatabase" localSheetId="5" hidden="1">'10'!$A$14:$L$14</definedName>
    <definedName name="_xlnm._FilterDatabase" localSheetId="6" hidden="1">'11'!$A$14:$K$14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'8'!$A$14:$L$24</definedName>
    <definedName name="_xlnm._FilterDatabase" localSheetId="4" hidden="1">'9'!$A$14:$L$14</definedName>
    <definedName name="_xlnm.Print_Area" localSheetId="5">'10'!$A$1:$L$25</definedName>
    <definedName name="_xlnm.Print_Area" localSheetId="6">'11'!$A$1:$K$25</definedName>
    <definedName name="_xlnm.Print_Area" localSheetId="1">'6'!$A$1:$L$41</definedName>
    <definedName name="_xlnm.Print_Area" localSheetId="2">'7'!$A$1:$L$32</definedName>
    <definedName name="_xlnm.Print_Area" localSheetId="3">'8'!$A$1:$L$33</definedName>
    <definedName name="_xlnm.Print_Area" localSheetId="4">'9'!$A$1:$M$31</definedName>
  </definedNames>
  <calcPr calcId="125725"/>
</workbook>
</file>

<file path=xl/calcChain.xml><?xml version="1.0" encoding="utf-8"?>
<calcChain xmlns="http://schemas.openxmlformats.org/spreadsheetml/2006/main">
  <c r="K19" i="17"/>
  <c r="K20" i="15" l="1"/>
  <c r="E16" i="10" l="1"/>
  <c r="F16"/>
  <c r="G16"/>
  <c r="H16"/>
  <c r="I16"/>
  <c r="J16"/>
  <c r="K16"/>
  <c r="L16"/>
  <c r="E15"/>
  <c r="F15"/>
  <c r="G15"/>
  <c r="H15"/>
  <c r="I15"/>
  <c r="J15"/>
  <c r="K15"/>
  <c r="L15"/>
  <c r="E22" i="18"/>
  <c r="F22"/>
  <c r="G22"/>
  <c r="H22"/>
  <c r="I22"/>
  <c r="J22"/>
  <c r="E30"/>
  <c r="F30"/>
  <c r="G30"/>
  <c r="H30"/>
  <c r="I30"/>
  <c r="J30"/>
  <c r="E31"/>
  <c r="F31"/>
  <c r="G31"/>
  <c r="H31"/>
  <c r="I31"/>
  <c r="J31"/>
  <c r="K31" s="1"/>
  <c r="E15"/>
  <c r="F15"/>
  <c r="G15"/>
  <c r="H15"/>
  <c r="I15"/>
  <c r="J15"/>
  <c r="E20"/>
  <c r="F20"/>
  <c r="G20"/>
  <c r="H20"/>
  <c r="I20"/>
  <c r="J20"/>
  <c r="E29"/>
  <c r="F29"/>
  <c r="G29"/>
  <c r="H29"/>
  <c r="I29"/>
  <c r="J29"/>
  <c r="E23"/>
  <c r="F23"/>
  <c r="G23"/>
  <c r="H23"/>
  <c r="I23"/>
  <c r="J23"/>
  <c r="E19"/>
  <c r="F19"/>
  <c r="G19"/>
  <c r="H19"/>
  <c r="I19"/>
  <c r="J19"/>
  <c r="E21"/>
  <c r="F21"/>
  <c r="G21"/>
  <c r="H21"/>
  <c r="I21"/>
  <c r="J21"/>
  <c r="E24"/>
  <c r="F24"/>
  <c r="G24"/>
  <c r="H24"/>
  <c r="I24"/>
  <c r="J24"/>
  <c r="E25"/>
  <c r="F25"/>
  <c r="G25"/>
  <c r="H25"/>
  <c r="I25"/>
  <c r="J25"/>
  <c r="E18"/>
  <c r="F18"/>
  <c r="G18"/>
  <c r="H18"/>
  <c r="I18"/>
  <c r="J18"/>
  <c r="E26"/>
  <c r="F26"/>
  <c r="G26"/>
  <c r="H26"/>
  <c r="I26"/>
  <c r="J26"/>
  <c r="E16"/>
  <c r="F16"/>
  <c r="G16"/>
  <c r="H16"/>
  <c r="I16"/>
  <c r="J16"/>
  <c r="E32"/>
  <c r="F32"/>
  <c r="G32"/>
  <c r="H32"/>
  <c r="I32"/>
  <c r="J32"/>
  <c r="E27"/>
  <c r="F27"/>
  <c r="G27"/>
  <c r="H27"/>
  <c r="I27"/>
  <c r="J27"/>
  <c r="E17"/>
  <c r="F17"/>
  <c r="G17"/>
  <c r="H17"/>
  <c r="I17"/>
  <c r="J17"/>
  <c r="E28"/>
  <c r="F28"/>
  <c r="G28"/>
  <c r="H28"/>
  <c r="I28"/>
  <c r="J28"/>
  <c r="K22"/>
  <c r="K30"/>
  <c r="K15"/>
  <c r="K20"/>
  <c r="K29"/>
  <c r="K28" l="1"/>
  <c r="C28"/>
  <c r="A28"/>
  <c r="K17"/>
  <c r="C17"/>
  <c r="A17"/>
  <c r="K27"/>
  <c r="C27"/>
  <c r="A27"/>
  <c r="K32"/>
  <c r="C32"/>
  <c r="A32"/>
  <c r="K16"/>
  <c r="C16"/>
  <c r="A16"/>
  <c r="K26"/>
  <c r="C26"/>
  <c r="A26"/>
  <c r="K18"/>
  <c r="C18"/>
  <c r="A18"/>
  <c r="K25"/>
  <c r="C25"/>
  <c r="A25"/>
  <c r="K24"/>
  <c r="C24"/>
  <c r="A24"/>
  <c r="K21"/>
  <c r="C21"/>
  <c r="A21"/>
  <c r="K19"/>
  <c r="C19"/>
  <c r="A19"/>
  <c r="K23"/>
  <c r="C23"/>
  <c r="A23"/>
  <c r="C29"/>
  <c r="A29"/>
  <c r="C20"/>
  <c r="A20"/>
  <c r="C15"/>
  <c r="A15"/>
  <c r="C31"/>
  <c r="A31"/>
  <c r="C30"/>
  <c r="A30"/>
  <c r="C22"/>
  <c r="A22"/>
  <c r="H19" i="17"/>
  <c r="C19"/>
  <c r="A19"/>
  <c r="K22"/>
  <c r="H22"/>
  <c r="C22"/>
  <c r="A22"/>
  <c r="K21"/>
  <c r="H21"/>
  <c r="C21"/>
  <c r="A21"/>
  <c r="K16"/>
  <c r="H16"/>
  <c r="C16"/>
  <c r="A16"/>
  <c r="K23"/>
  <c r="H23"/>
  <c r="C23"/>
  <c r="A23"/>
  <c r="K17"/>
  <c r="H17"/>
  <c r="C17"/>
  <c r="A17"/>
  <c r="K20"/>
  <c r="H20"/>
  <c r="C20"/>
  <c r="A20"/>
  <c r="K15"/>
  <c r="H15"/>
  <c r="C15"/>
  <c r="A15"/>
  <c r="K18"/>
  <c r="H18"/>
  <c r="C18"/>
  <c r="A18"/>
  <c r="K16" i="16"/>
  <c r="H16"/>
  <c r="C16"/>
  <c r="A16"/>
  <c r="K17"/>
  <c r="H17"/>
  <c r="C17"/>
  <c r="A17"/>
  <c r="K19"/>
  <c r="H19"/>
  <c r="C19"/>
  <c r="A19"/>
  <c r="K18"/>
  <c r="H18"/>
  <c r="C18"/>
  <c r="A18"/>
  <c r="K24"/>
  <c r="H24"/>
  <c r="C24"/>
  <c r="A24"/>
  <c r="K15"/>
  <c r="H15"/>
  <c r="C15"/>
  <c r="A15"/>
  <c r="K23"/>
  <c r="H23"/>
  <c r="C23"/>
  <c r="A23"/>
  <c r="K20"/>
  <c r="H20"/>
  <c r="C20"/>
  <c r="A20"/>
  <c r="K21"/>
  <c r="H21"/>
  <c r="C21"/>
  <c r="A21"/>
  <c r="K22"/>
  <c r="H22"/>
  <c r="C22"/>
  <c r="A22"/>
  <c r="K22" i="15"/>
  <c r="H22"/>
  <c r="C22"/>
  <c r="A22"/>
  <c r="K21"/>
  <c r="H21"/>
  <c r="C21"/>
  <c r="A21"/>
  <c r="K18"/>
  <c r="H18"/>
  <c r="C18"/>
  <c r="A18"/>
  <c r="K19"/>
  <c r="H19"/>
  <c r="C19"/>
  <c r="A19"/>
  <c r="K15"/>
  <c r="H15"/>
  <c r="C15"/>
  <c r="A15"/>
  <c r="K16"/>
  <c r="H16"/>
  <c r="C16"/>
  <c r="A16"/>
  <c r="H20"/>
  <c r="C20"/>
  <c r="A20"/>
  <c r="K17"/>
  <c r="H17"/>
  <c r="C17"/>
  <c r="A17"/>
  <c r="J16" i="14"/>
  <c r="G16"/>
  <c r="A16"/>
  <c r="J15"/>
  <c r="G15"/>
  <c r="A15"/>
  <c r="C15" i="10" l="1"/>
  <c r="C16"/>
  <c r="A15"/>
  <c r="A16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<sst xmlns="http://schemas.openxmlformats.org/spreadsheetml/2006/main" count="381" uniqueCount="163">
  <si>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</si>
  <si>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</si>
  <si>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</si>
  <si>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</si>
  <si>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</si>
  <si>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</si>
  <si>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</si>
  <si>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</si>
  <si>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</si>
  <si>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</si>
  <si>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</si>
  <si>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</si>
  <si>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</si>
  <si>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</si>
  <si>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</si>
  <si>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</si>
  <si>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</si>
  <si>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</si>
  <si>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</si>
  <si>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</si>
  <si>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</si>
  <si>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</si>
  <si>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</si>
  <si>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</si>
  <si>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</si>
  <si>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</si>
  <si>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</si>
  <si>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</si>
  <si>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экология</t>
  </si>
  <si>
    <t>ЭКОЛ-6-1</t>
  </si>
  <si>
    <t>ЭКОЛ-6-2</t>
  </si>
  <si>
    <t>ЭКОЛ-6-3</t>
  </si>
  <si>
    <t>ЭКОЛ-6-4</t>
  </si>
  <si>
    <t>ЭКОЛ-6-5</t>
  </si>
  <si>
    <t>ЭКОЛ-6-6</t>
  </si>
  <si>
    <t>ЭКОЛ-6-7</t>
  </si>
  <si>
    <t>ЭКОЛ-6-8</t>
  </si>
  <si>
    <t>ЭКОЛ-6-9</t>
  </si>
  <si>
    <t>ЭКОЛ-6-10</t>
  </si>
  <si>
    <t>ЭКОЛ-6-11</t>
  </si>
  <si>
    <t>ЭКОЛ-6-12</t>
  </si>
  <si>
    <t>ЭКОЛ-6-13</t>
  </si>
  <si>
    <t>ЭКОЛ-6-14</t>
  </si>
  <si>
    <t>ЭКОЛ-6-15</t>
  </si>
  <si>
    <t>ЭКОЛ-6-16</t>
  </si>
  <si>
    <t>ЭКОЛ-6-17</t>
  </si>
  <si>
    <t>ЭКОЛ-6-18</t>
  </si>
  <si>
    <t>ЭКОЛ-7-1</t>
  </si>
  <si>
    <t>ЭКОЛ-7-2</t>
  </si>
  <si>
    <t>ЭКОЛ-7-3</t>
  </si>
  <si>
    <t>ЭКОЛ-7-4</t>
  </si>
  <si>
    <t>ЭКОЛ-7-5</t>
  </si>
  <si>
    <t>ЭКОЛ-7-6</t>
  </si>
  <si>
    <t>ЭКОЛ-7-7</t>
  </si>
  <si>
    <t>ЭКОЛ-7-8</t>
  </si>
  <si>
    <t>ЭКОЛ-7-9</t>
  </si>
  <si>
    <t>ЭКОЛ-11-1</t>
  </si>
  <si>
    <t>ЭКОЛ-11-2</t>
  </si>
  <si>
    <t>ЭКОЛ-8-1</t>
  </si>
  <si>
    <t>ЭКОЛ-8-2</t>
  </si>
  <si>
    <t>ЭКОЛ-8-3</t>
  </si>
  <si>
    <t>ЭКОЛ-8-4</t>
  </si>
  <si>
    <t>ЭКОЛ-8-5</t>
  </si>
  <si>
    <t>ЭКОЛ-8-6</t>
  </si>
  <si>
    <t>ЭКОЛ-8-7</t>
  </si>
  <si>
    <t>ЭКОЛ-8-8</t>
  </si>
  <si>
    <t>ЭКОЛ-8-9</t>
  </si>
  <si>
    <t>ЭКОЛ-8-10</t>
  </si>
  <si>
    <t>ЭКОЛ-9-1</t>
  </si>
  <si>
    <t>ЭКОЛ-9-2</t>
  </si>
  <si>
    <t>ЭКОЛ-9-3</t>
  </si>
  <si>
    <t>ЭКОЛ-9-4</t>
  </si>
  <si>
    <t>ЭКОЛ-9-5</t>
  </si>
  <si>
    <t>ЭКОЛ-9-6</t>
  </si>
  <si>
    <t>ЭКОЛ-9-7</t>
  </si>
  <si>
    <t>ЭКОЛ-9-8</t>
  </si>
  <si>
    <t>ЭКОЛ-10-1</t>
  </si>
  <si>
    <t>ЭКОЛ-10-2</t>
  </si>
  <si>
    <t>Дергунова</t>
  </si>
  <si>
    <t>Ульяна</t>
  </si>
  <si>
    <t>Сергеевна</t>
  </si>
  <si>
    <t>11А</t>
  </si>
  <si>
    <t>Пашкова</t>
  </si>
  <si>
    <t>Кузнецов</t>
  </si>
  <si>
    <t>Иван</t>
  </si>
  <si>
    <t>9Г</t>
  </si>
  <si>
    <t>Владимирович</t>
  </si>
  <si>
    <t>Тихова</t>
  </si>
  <si>
    <t>Арина</t>
  </si>
  <si>
    <t>Николаевна</t>
  </si>
  <si>
    <t>9Б</t>
  </si>
  <si>
    <t xml:space="preserve">Монахов </t>
  </si>
  <si>
    <t>Данила</t>
  </si>
  <si>
    <t>Никитич</t>
  </si>
  <si>
    <t>Савенков</t>
  </si>
  <si>
    <t>Тимур</t>
  </si>
  <si>
    <t>Максимович</t>
  </si>
  <si>
    <t>9А</t>
  </si>
  <si>
    <t>Дьячкова</t>
  </si>
  <si>
    <t>Дарья</t>
  </si>
  <si>
    <t>Денисовна</t>
  </si>
  <si>
    <t>Ширяева</t>
  </si>
  <si>
    <t>Маргарита</t>
  </si>
  <si>
    <t>Евгеньевна</t>
  </si>
  <si>
    <t>9В</t>
  </si>
  <si>
    <t>Казарян</t>
  </si>
  <si>
    <t>Зоя</t>
  </si>
  <si>
    <t>Андраниковна</t>
  </si>
  <si>
    <t>Петрова</t>
  </si>
  <si>
    <t>Алина</t>
  </si>
  <si>
    <t>Алексеевна</t>
  </si>
  <si>
    <t>9Д</t>
  </si>
  <si>
    <t>Егорова</t>
  </si>
  <si>
    <t>Софья</t>
  </si>
  <si>
    <t>Валерьевна</t>
  </si>
  <si>
    <t>8Г</t>
  </si>
  <si>
    <t xml:space="preserve">Агапов </t>
  </si>
  <si>
    <t>Матвей</t>
  </si>
  <si>
    <t>Дмитриевич</t>
  </si>
  <si>
    <t>8Б</t>
  </si>
  <si>
    <t>Павлов</t>
  </si>
  <si>
    <t xml:space="preserve">Дмитрий </t>
  </si>
  <si>
    <t>Екимовская</t>
  </si>
  <si>
    <t>Анастасия</t>
  </si>
  <si>
    <t>Рыжкова</t>
  </si>
  <si>
    <t>Полина</t>
  </si>
  <si>
    <t>Андреевна</t>
  </si>
  <si>
    <t>Соколова</t>
  </si>
  <si>
    <t>Лидия</t>
  </si>
  <si>
    <t xml:space="preserve">Саламатова </t>
  </si>
  <si>
    <t>Алиса</t>
  </si>
  <si>
    <t>Константиновна</t>
  </si>
  <si>
    <t>Смирнова,</t>
  </si>
  <si>
    <t>Милана</t>
  </si>
  <si>
    <t>Быстрова</t>
  </si>
  <si>
    <t>Вялушкина</t>
  </si>
  <si>
    <t>Кира</t>
  </si>
  <si>
    <t>7Б</t>
  </si>
  <si>
    <t>Александра</t>
  </si>
  <si>
    <t>Антоновна</t>
  </si>
  <si>
    <t>Чуркина</t>
  </si>
  <si>
    <t>Дмитриевна</t>
  </si>
  <si>
    <t>Гринкевич</t>
  </si>
  <si>
    <t>Владимировна</t>
  </si>
  <si>
    <t>Изюмова</t>
  </si>
  <si>
    <t>Валерия</t>
  </si>
  <si>
    <t>7В</t>
  </si>
  <si>
    <t>Максимовна</t>
  </si>
  <si>
    <t>Диана</t>
  </si>
  <si>
    <t>Александровна</t>
  </si>
  <si>
    <t>Кошелева</t>
  </si>
  <si>
    <t xml:space="preserve">Арина </t>
  </si>
  <si>
    <t>Игоревна</t>
  </si>
  <si>
    <t>Лебедева</t>
  </si>
  <si>
    <t>Ксения</t>
  </si>
  <si>
    <t>Станиславовна</t>
  </si>
  <si>
    <t xml:space="preserve">Кулакова </t>
  </si>
  <si>
    <t>Ася</t>
  </si>
  <si>
    <t>7Г</t>
  </si>
  <si>
    <t>Усачева Н.Л.</t>
  </si>
  <si>
    <t>Якшина И.А.</t>
  </si>
  <si>
    <t>Якшин И.А.</t>
  </si>
  <si>
    <t>Дмитриева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</si>
</sst>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0" fillId="0" borderId="0" xfId="0" applyProtection="1"/>
    <xf numFmtId="0" fontId="18" fillId="0" borderId="0" xfId="0" applyFont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/>
      <protection locked="0"/>
    </xf>
    <xf numFmtId="0" fontId="0" fillId="33" borderId="12" xfId="0" applyFill="1" applyBorder="1" applyAlignment="1" applyProtection="1">
      <alignment horizontal="left"/>
      <protection locked="0"/>
    </xf>
    <xf numFmtId="0" fontId="26" fillId="0" borderId="13" xfId="0" applyFont="1" applyBorder="1" applyAlignment="1" applyProtection="1">
      <alignment horizontal="left" vertical="top"/>
      <protection locked="0"/>
    </xf>
    <xf numFmtId="0" fontId="26" fillId="0" borderId="0" xfId="0" applyFont="1" applyBorder="1" applyAlignment="1" applyProtection="1">
      <alignment horizontal="left" vertical="top"/>
      <protection locked="0"/>
    </xf>
    <xf numFmtId="0" fontId="22" fillId="33" borderId="12" xfId="0" applyFont="1" applyFill="1" applyBorder="1" applyProtection="1">
      <protection locked="0"/>
    </xf>
    <xf numFmtId="0" fontId="22" fillId="33" borderId="12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left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22" fillId="0" borderId="1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33" borderId="12" xfId="0" applyFont="1" applyFill="1" applyBorder="1" applyAlignment="1" applyProtection="1">
      <alignment horizontal="center"/>
      <protection locked="0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KOLOGIYa_PROTOKOL_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вила"/>
      <sheetName val="6"/>
      <sheetName val="7"/>
      <sheetName val="8"/>
      <sheetName val="9"/>
      <sheetName val="10"/>
      <sheetName val="11"/>
    </sheetNames>
    <sheetDataSet>
      <sheetData sheetId="0"/>
      <sheetData sheetId="1">
        <row r="15">
          <cell r="E15" t="str">
            <v>Барышева</v>
          </cell>
          <cell r="F15" t="str">
            <v>Карина</v>
          </cell>
          <cell r="G15" t="str">
            <v>Дмитриевна</v>
          </cell>
          <cell r="H15" t="str">
            <v>6В</v>
          </cell>
          <cell r="I15" t="str">
            <v>6В</v>
          </cell>
          <cell r="J15">
            <v>10.5</v>
          </cell>
        </row>
        <row r="16">
          <cell r="E16" t="str">
            <v>Понолмарева</v>
          </cell>
          <cell r="F16" t="str">
            <v>Анастасия</v>
          </cell>
          <cell r="G16" t="str">
            <v>Валерьевна</v>
          </cell>
          <cell r="H16" t="str">
            <v>6В</v>
          </cell>
          <cell r="I16" t="str">
            <v>6В</v>
          </cell>
          <cell r="J16">
            <v>9.5</v>
          </cell>
        </row>
        <row r="17">
          <cell r="E17" t="str">
            <v>Смелкова</v>
          </cell>
          <cell r="F17" t="str">
            <v>Ирина</v>
          </cell>
          <cell r="G17" t="str">
            <v>Александровна</v>
          </cell>
          <cell r="H17" t="str">
            <v>6В</v>
          </cell>
          <cell r="I17" t="str">
            <v>6В</v>
          </cell>
          <cell r="J17">
            <v>9.5</v>
          </cell>
        </row>
        <row r="18">
          <cell r="E18" t="str">
            <v>Фокичева</v>
          </cell>
          <cell r="F18" t="str">
            <v>Виктория</v>
          </cell>
          <cell r="G18" t="str">
            <v>Николаевна</v>
          </cell>
          <cell r="H18" t="str">
            <v>6В</v>
          </cell>
          <cell r="I18" t="str">
            <v>6В</v>
          </cell>
          <cell r="J18">
            <v>14.5</v>
          </cell>
        </row>
        <row r="19">
          <cell r="E19" t="str">
            <v>Фокина</v>
          </cell>
          <cell r="F19" t="str">
            <v>Валентина</v>
          </cell>
          <cell r="G19" t="str">
            <v>Алексеевна</v>
          </cell>
          <cell r="H19" t="str">
            <v>6В</v>
          </cell>
          <cell r="I19" t="str">
            <v>6В</v>
          </cell>
          <cell r="J19">
            <v>11</v>
          </cell>
        </row>
        <row r="20">
          <cell r="E20" t="str">
            <v>Цветкова</v>
          </cell>
          <cell r="F20" t="str">
            <v>Алина</v>
          </cell>
          <cell r="G20" t="str">
            <v>Ярославовна</v>
          </cell>
          <cell r="H20" t="str">
            <v>6Г</v>
          </cell>
          <cell r="I20" t="str">
            <v>6Г</v>
          </cell>
          <cell r="J20">
            <v>10</v>
          </cell>
        </row>
        <row r="21">
          <cell r="E21" t="str">
            <v>Яблоков</v>
          </cell>
          <cell r="F21" t="str">
            <v>Степан</v>
          </cell>
          <cell r="G21" t="str">
            <v>Владимирович</v>
          </cell>
          <cell r="H21" t="str">
            <v>6В</v>
          </cell>
          <cell r="I21" t="str">
            <v>6В</v>
          </cell>
          <cell r="J21">
            <v>10.5</v>
          </cell>
        </row>
        <row r="22">
          <cell r="E22" t="str">
            <v>Сергеев</v>
          </cell>
          <cell r="F22" t="str">
            <v>Алексей</v>
          </cell>
          <cell r="G22" t="str">
            <v>Александрович</v>
          </cell>
          <cell r="H22" t="str">
            <v>6Б</v>
          </cell>
          <cell r="I22" t="str">
            <v>6Б</v>
          </cell>
          <cell r="J22">
            <v>11.5</v>
          </cell>
        </row>
        <row r="23">
          <cell r="E23" t="str">
            <v>Колчина</v>
          </cell>
          <cell r="F23" t="str">
            <v>Софья</v>
          </cell>
          <cell r="G23" t="str">
            <v>Юрьевна</v>
          </cell>
          <cell r="H23" t="str">
            <v>6Б</v>
          </cell>
          <cell r="I23" t="str">
            <v>6Б</v>
          </cell>
          <cell r="J23">
            <v>10.6</v>
          </cell>
        </row>
        <row r="24">
          <cell r="E24" t="str">
            <v xml:space="preserve">Чистякова </v>
          </cell>
          <cell r="F24" t="str">
            <v>Надежда</v>
          </cell>
          <cell r="G24" t="str">
            <v>Валерьевна</v>
          </cell>
          <cell r="H24" t="str">
            <v>6Г</v>
          </cell>
          <cell r="I24" t="str">
            <v>6Г</v>
          </cell>
          <cell r="J24">
            <v>10.5</v>
          </cell>
        </row>
        <row r="25">
          <cell r="E25" t="str">
            <v xml:space="preserve">Пикина </v>
          </cell>
          <cell r="F25" t="str">
            <v>София</v>
          </cell>
          <cell r="G25" t="str">
            <v>Александровна</v>
          </cell>
          <cell r="H25" t="str">
            <v>6Г</v>
          </cell>
          <cell r="I25" t="str">
            <v>6Г</v>
          </cell>
          <cell r="J25">
            <v>10.5</v>
          </cell>
        </row>
        <row r="26">
          <cell r="E26" t="str">
            <v xml:space="preserve">Чистякова </v>
          </cell>
          <cell r="F26" t="str">
            <v>Вера</v>
          </cell>
          <cell r="G26" t="str">
            <v>Валерьевна</v>
          </cell>
          <cell r="H26" t="str">
            <v>6Г</v>
          </cell>
          <cell r="I26" t="str">
            <v>6Г</v>
          </cell>
          <cell r="J26">
            <v>12</v>
          </cell>
        </row>
        <row r="27">
          <cell r="E27" t="str">
            <v xml:space="preserve">Науменко </v>
          </cell>
          <cell r="F27" t="str">
            <v>Кира</v>
          </cell>
          <cell r="G27" t="str">
            <v>Александровна</v>
          </cell>
          <cell r="H27" t="str">
            <v>6Г</v>
          </cell>
          <cell r="I27" t="str">
            <v>6Г</v>
          </cell>
          <cell r="J27">
            <v>10.5</v>
          </cell>
        </row>
        <row r="28">
          <cell r="E28" t="str">
            <v xml:space="preserve">Полетаева </v>
          </cell>
          <cell r="F28" t="str">
            <v>Анна</v>
          </cell>
          <cell r="G28" t="str">
            <v>Дмитриевна</v>
          </cell>
          <cell r="H28" t="str">
            <v>6Г</v>
          </cell>
          <cell r="I28" t="str">
            <v>6Г</v>
          </cell>
          <cell r="J28">
            <v>13</v>
          </cell>
        </row>
        <row r="29">
          <cell r="E29" t="str">
            <v>Кирсанова</v>
          </cell>
          <cell r="F29" t="str">
            <v>Ульяна</v>
          </cell>
          <cell r="G29" t="str">
            <v>Сергеевна</v>
          </cell>
          <cell r="H29" t="str">
            <v>6Г</v>
          </cell>
          <cell r="I29" t="str">
            <v>6Г</v>
          </cell>
          <cell r="J29">
            <v>7</v>
          </cell>
        </row>
        <row r="30">
          <cell r="E30" t="str">
            <v>Первушин</v>
          </cell>
          <cell r="F30" t="str">
            <v>Даниил</v>
          </cell>
          <cell r="G30" t="str">
            <v>Максимович</v>
          </cell>
          <cell r="H30" t="str">
            <v>6Г</v>
          </cell>
          <cell r="I30" t="str">
            <v>6Г</v>
          </cell>
          <cell r="J30">
            <v>10.5</v>
          </cell>
        </row>
        <row r="31">
          <cell r="E31" t="str">
            <v xml:space="preserve">Черный </v>
          </cell>
          <cell r="F31" t="str">
            <v>Денис</v>
          </cell>
          <cell r="G31" t="str">
            <v>Эдуардович</v>
          </cell>
          <cell r="H31" t="str">
            <v>6Г</v>
          </cell>
          <cell r="I31" t="str">
            <v>6Г</v>
          </cell>
          <cell r="J31">
            <v>13</v>
          </cell>
        </row>
        <row r="32">
          <cell r="E32" t="str">
            <v>Андреев</v>
          </cell>
          <cell r="F32" t="str">
            <v>Никита</v>
          </cell>
          <cell r="G32" t="str">
            <v>Евгеньевич</v>
          </cell>
          <cell r="H32" t="str">
            <v>6Г</v>
          </cell>
          <cell r="I32" t="str">
            <v>6Г</v>
          </cell>
          <cell r="J32">
            <v>10.5</v>
          </cell>
        </row>
      </sheetData>
      <sheetData sheetId="2"/>
      <sheetData sheetId="3"/>
      <sheetData sheetId="4"/>
      <sheetData sheetId="5">
        <row r="15">
          <cell r="E15" t="str">
            <v xml:space="preserve">Фабричнова </v>
          </cell>
          <cell r="F15" t="str">
            <v>Таисия</v>
          </cell>
          <cell r="G15" t="str">
            <v>Алексеевна</v>
          </cell>
          <cell r="H15" t="str">
            <v>10А</v>
          </cell>
          <cell r="I15" t="str">
            <v>10А</v>
          </cell>
          <cell r="J15">
            <v>16</v>
          </cell>
          <cell r="K15">
            <v>0.35555555555555557</v>
          </cell>
          <cell r="L15" t="str">
            <v>участник</v>
          </cell>
        </row>
        <row r="16">
          <cell r="E16" t="str">
            <v>Куваев</v>
          </cell>
          <cell r="F16" t="str">
            <v>Матевй</v>
          </cell>
          <cell r="G16" t="str">
            <v xml:space="preserve">Александрович </v>
          </cell>
          <cell r="H16" t="str">
            <v>10А</v>
          </cell>
          <cell r="I16" t="str">
            <v>10А</v>
          </cell>
          <cell r="J16">
            <v>32</v>
          </cell>
          <cell r="K16">
            <v>0.71111111111111114</v>
          </cell>
          <cell r="L16" t="str">
            <v>победитель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B3" sqref="B3"/>
    </sheetView>
  </sheetViews>
  <sheetFormatPr defaultColWidth="9.1796875" defaultRowHeight="14.5"/>
  <cols>
    <col min="1" max="1" width="11" style="2" bestFit="1" customWidth="1"/>
    <col min="2" max="2" width="10.1796875" style="2" customWidth="1"/>
    <col min="3" max="3" width="12.453125" style="2" customWidth="1"/>
    <col min="4" max="16384" width="9.1796875" style="2"/>
  </cols>
  <sheetData>
    <row r="8" spans="1:3">
      <c r="A8" s="27" t="s">
        <v>20</v>
      </c>
      <c r="B8" s="27" t="s">
        <v>24</v>
      </c>
      <c r="C8" s="27" t="s">
        <v>5</v>
      </c>
    </row>
    <row r="9" spans="1:3">
      <c r="A9" s="27">
        <v>4</v>
      </c>
      <c r="B9" s="27">
        <v>1</v>
      </c>
      <c r="C9" s="27" t="s">
        <v>25</v>
      </c>
    </row>
    <row r="10" spans="1:3">
      <c r="A10" s="27">
        <v>5</v>
      </c>
      <c r="B10" s="27">
        <v>2</v>
      </c>
      <c r="C10" s="27" t="s">
        <v>26</v>
      </c>
    </row>
    <row r="11" spans="1:3">
      <c r="A11" s="27">
        <v>6</v>
      </c>
      <c r="B11" s="27">
        <v>3</v>
      </c>
      <c r="C11" s="27" t="s">
        <v>27</v>
      </c>
    </row>
    <row r="12" spans="1:3">
      <c r="A12" s="27">
        <v>7</v>
      </c>
      <c r="B12" s="27">
        <v>4</v>
      </c>
      <c r="C12" s="27"/>
    </row>
    <row r="13" spans="1:3">
      <c r="A13" s="27">
        <v>8</v>
      </c>
      <c r="B13" s="27">
        <v>5</v>
      </c>
      <c r="C13" s="27"/>
    </row>
    <row r="14" spans="1:3">
      <c r="A14" s="27">
        <v>9</v>
      </c>
      <c r="B14" s="27">
        <v>6</v>
      </c>
      <c r="C14" s="27"/>
    </row>
    <row r="15" spans="1:3">
      <c r="A15" s="27">
        <v>10</v>
      </c>
      <c r="B15" s="27">
        <v>7</v>
      </c>
      <c r="C15" s="27"/>
    </row>
    <row r="16" spans="1:3">
      <c r="A16" s="27">
        <v>11</v>
      </c>
      <c r="B16" s="27">
        <v>8</v>
      </c>
      <c r="C16" s="27"/>
    </row>
    <row r="17" spans="1:3">
      <c r="A17" s="27"/>
      <c r="B17" s="27">
        <v>9</v>
      </c>
      <c r="C17" s="27"/>
    </row>
    <row r="18" spans="1:3">
      <c r="A18" s="27"/>
      <c r="B18" s="27">
        <v>10</v>
      </c>
      <c r="C18" s="27"/>
    </row>
    <row r="19" spans="1:3">
      <c r="A19" s="27"/>
      <c r="B19" s="27">
        <v>11</v>
      </c>
      <c r="C19" s="27"/>
    </row>
    <row r="20" spans="1:3">
      <c r="A20" s="27"/>
      <c r="B20" s="27">
        <v>12</v>
      </c>
      <c r="C20" s="27"/>
    </row>
    <row r="21" spans="1:3">
      <c r="A21" s="27"/>
      <c r="B21" s="27">
        <v>13</v>
      </c>
      <c r="C21" s="27"/>
    </row>
    <row r="22" spans="1:3">
      <c r="A22" s="27"/>
      <c r="B22" s="27">
        <v>14</v>
      </c>
      <c r="C22" s="27"/>
    </row>
    <row r="23" spans="1:3">
      <c r="A23" s="27"/>
      <c r="B23" s="27">
        <v>15</v>
      </c>
      <c r="C23" s="27"/>
    </row>
    <row r="24" spans="1:3">
      <c r="A24" s="27"/>
      <c r="B24" s="27">
        <v>16</v>
      </c>
      <c r="C24" s="27"/>
    </row>
    <row r="25" spans="1:3">
      <c r="A25" s="27"/>
      <c r="B25" s="27">
        <v>17</v>
      </c>
      <c r="C25" s="27"/>
    </row>
    <row r="26" spans="1:3">
      <c r="A26" s="27"/>
      <c r="B26" s="27">
        <v>18</v>
      </c>
      <c r="C26" s="27"/>
    </row>
    <row r="27" spans="1:3">
      <c r="A27" s="27"/>
      <c r="B27" s="27">
        <v>19</v>
      </c>
      <c r="C27" s="27"/>
    </row>
    <row r="28" spans="1:3">
      <c r="A28" s="27"/>
      <c r="B28" s="27">
        <v>20</v>
      </c>
      <c r="C28" s="27"/>
    </row>
    <row r="29" spans="1:3">
      <c r="A29" s="27"/>
      <c r="B29" s="27">
        <v>21</v>
      </c>
      <c r="C29" s="27"/>
    </row>
    <row r="30" spans="1:3">
      <c r="A30" s="27"/>
      <c r="B30" s="27">
        <v>22</v>
      </c>
      <c r="C30" s="27"/>
    </row>
    <row r="31" spans="1:3">
      <c r="A31" s="27"/>
      <c r="B31" s="27">
        <v>23</v>
      </c>
      <c r="C31" s="27"/>
    </row>
    <row r="32" spans="1:3">
      <c r="A32" s="27"/>
      <c r="B32" s="27">
        <v>24</v>
      </c>
      <c r="C32" s="27"/>
    </row>
    <row r="33" spans="1:3">
      <c r="A33" s="27"/>
      <c r="B33" s="27">
        <v>25</v>
      </c>
      <c r="C33" s="27"/>
    </row>
    <row r="34" spans="1:3">
      <c r="A34" s="27"/>
      <c r="B34" s="27">
        <v>26</v>
      </c>
      <c r="C34" s="27"/>
    </row>
    <row r="35" spans="1:3">
      <c r="A35" s="27"/>
      <c r="B35" s="27">
        <v>27</v>
      </c>
      <c r="C35" s="27"/>
    </row>
    <row r="36" spans="1:3">
      <c r="A36" s="27"/>
      <c r="B36" s="27">
        <v>28</v>
      </c>
      <c r="C36" s="27"/>
    </row>
    <row r="37" spans="1:3">
      <c r="A37" s="27"/>
      <c r="B37" s="27">
        <v>29</v>
      </c>
      <c r="C37" s="27"/>
    </row>
    <row r="38" spans="1:3">
      <c r="A38" s="27"/>
      <c r="B38" s="27">
        <v>30</v>
      </c>
      <c r="C38" s="27"/>
    </row>
    <row r="39" spans="1:3">
      <c r="A39" s="27"/>
      <c r="B39" s="27">
        <v>31</v>
      </c>
      <c r="C39" s="27"/>
    </row>
    <row r="40" spans="1:3">
      <c r="A40" s="27"/>
      <c r="B40" s="27">
        <v>32</v>
      </c>
      <c r="C40" s="27"/>
    </row>
    <row r="41" spans="1:3">
      <c r="A41" s="27"/>
      <c r="B41" s="27">
        <v>33</v>
      </c>
      <c r="C41" s="27"/>
    </row>
    <row r="42" spans="1:3">
      <c r="A42" s="27"/>
      <c r="B42" s="27">
        <v>34</v>
      </c>
      <c r="C42" s="27"/>
    </row>
    <row r="43" spans="1:3">
      <c r="A43" s="27"/>
      <c r="B43" s="27">
        <v>36</v>
      </c>
      <c r="C43" s="27"/>
    </row>
    <row r="44" spans="1:3">
      <c r="A44" s="27"/>
      <c r="B44" s="27">
        <v>39</v>
      </c>
      <c r="C44" s="27"/>
    </row>
    <row r="45" spans="1:3">
      <c r="A45" s="27"/>
      <c r="B45" s="27">
        <v>40</v>
      </c>
      <c r="C45" s="27"/>
    </row>
    <row r="46" spans="1:3">
      <c r="A46" s="27"/>
      <c r="B46" s="27">
        <v>41</v>
      </c>
      <c r="C46" s="27"/>
    </row>
    <row r="47" spans="1:3">
      <c r="A47" s="27"/>
      <c r="B47" s="27">
        <v>43</v>
      </c>
      <c r="C47" s="27"/>
    </row>
    <row r="48" spans="1:3">
      <c r="A48" s="27"/>
      <c r="B48" s="27" t="s">
        <v>22</v>
      </c>
      <c r="C48" s="27"/>
    </row>
    <row r="49" spans="1:3">
      <c r="A49" s="27"/>
      <c r="B49" s="27" t="s">
        <v>23</v>
      </c>
      <c r="C49" s="27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7"/>
  <sheetViews>
    <sheetView tabSelected="1" topLeftCell="A16" zoomScaleNormal="100" zoomScaleSheetLayoutView="100" workbookViewId="0">
      <selection activeCell="G32" sqref="G32"/>
    </sheetView>
  </sheetViews>
  <sheetFormatPr defaultColWidth="9.1796875" defaultRowHeight="14.5"/>
  <cols>
    <col min="1" max="1" width="12" style="2" customWidth="1"/>
    <col min="2" max="2" width="9.1796875" style="2" customWidth="1"/>
    <col min="3" max="3" width="4.453125" style="2" bestFit="1" customWidth="1"/>
    <col min="4" max="4" width="16.7265625" style="35" customWidth="1"/>
    <col min="5" max="7" width="16.7265625" style="2" customWidth="1"/>
    <col min="8" max="8" width="16.54296875" style="2" customWidth="1"/>
    <col min="9" max="9" width="14.1796875" style="8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>
      <c r="D2" s="30"/>
      <c r="E2" s="3"/>
      <c r="F2" s="3"/>
      <c r="G2" s="3"/>
      <c r="H2" s="3"/>
      <c r="I2" s="28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46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>
      <c r="D5" s="17" t="s">
        <v>14</v>
      </c>
      <c r="E5" s="4"/>
      <c r="F5" s="4"/>
      <c r="G5" s="4"/>
      <c r="H5" s="5"/>
      <c r="I5" s="47" t="s">
        <v>28</v>
      </c>
      <c r="J5" s="47"/>
      <c r="K5" s="47"/>
      <c r="L5" s="47"/>
    </row>
    <row r="6" spans="1:26">
      <c r="D6" s="31"/>
      <c r="E6" s="6"/>
      <c r="F6" s="6"/>
      <c r="G6" s="6"/>
      <c r="H6" s="6"/>
      <c r="I6" s="48" t="s">
        <v>7</v>
      </c>
      <c r="J6" s="48"/>
      <c r="K6" s="48"/>
      <c r="L6" s="48"/>
    </row>
    <row r="7" spans="1:26" ht="15.5">
      <c r="D7" s="31"/>
      <c r="E7" s="6"/>
      <c r="F7" s="6"/>
      <c r="G7" s="7"/>
      <c r="H7" s="7"/>
      <c r="I7" s="47">
        <v>6</v>
      </c>
      <c r="J7" s="47"/>
      <c r="K7" s="47"/>
      <c r="L7" s="47"/>
    </row>
    <row r="8" spans="1:26">
      <c r="D8" s="31"/>
      <c r="E8" s="6"/>
      <c r="F8" s="6"/>
      <c r="G8" s="6"/>
      <c r="H8" s="6"/>
      <c r="I8" s="48" t="s">
        <v>8</v>
      </c>
      <c r="J8" s="48"/>
      <c r="K8" s="48"/>
      <c r="L8" s="48"/>
    </row>
    <row r="10" spans="1:26">
      <c r="D10" s="31"/>
      <c r="E10" s="6"/>
      <c r="F10" s="6"/>
      <c r="G10" s="6"/>
      <c r="H10" s="6"/>
      <c r="J10" s="6"/>
      <c r="K10" s="6"/>
      <c r="L10" s="6"/>
    </row>
    <row r="11" spans="1:26" ht="15.5">
      <c r="D11" s="49" t="s">
        <v>9</v>
      </c>
      <c r="E11" s="49"/>
      <c r="F11" s="50">
        <v>45552</v>
      </c>
      <c r="G11" s="50"/>
      <c r="H11" s="9"/>
      <c r="J11" s="6"/>
      <c r="K11" s="6"/>
      <c r="L11" s="6"/>
    </row>
    <row r="12" spans="1:26" ht="15.5">
      <c r="D12" s="49" t="s">
        <v>15</v>
      </c>
      <c r="E12" s="49"/>
      <c r="F12" s="51">
        <v>25</v>
      </c>
      <c r="G12" s="51"/>
      <c r="H12" s="10"/>
      <c r="J12" s="12"/>
      <c r="K12" s="12"/>
      <c r="L12" s="12"/>
    </row>
    <row r="13" spans="1:26">
      <c r="D13" s="31"/>
      <c r="E13" s="6"/>
      <c r="F13" s="6"/>
      <c r="G13" s="6"/>
      <c r="H13" s="6"/>
      <c r="J13" s="6"/>
      <c r="K13" s="6"/>
      <c r="L13" s="6"/>
    </row>
    <row r="14" spans="1:26" ht="42">
      <c r="A14" s="13" t="s">
        <v>16</v>
      </c>
      <c r="B14" s="13" t="s">
        <v>24</v>
      </c>
      <c r="C14" s="13" t="s">
        <v>17</v>
      </c>
      <c r="D14" s="3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32" si="0">$I$5</f>
        <v>экология</v>
      </c>
      <c r="B15" s="13">
        <v>2</v>
      </c>
      <c r="C15" s="14">
        <f t="shared" ref="C15:C32" si="1">ROW(B15)-14</f>
        <v>1</v>
      </c>
      <c r="D15" s="34" t="s">
        <v>32</v>
      </c>
      <c r="E15" s="34" t="str">
        <f>'[1]6'!E18</f>
        <v>Фокичева</v>
      </c>
      <c r="F15" s="34" t="str">
        <f>'[1]6'!F18</f>
        <v>Виктория</v>
      </c>
      <c r="G15" s="34" t="str">
        <f>'[1]6'!G18</f>
        <v>Николаевна</v>
      </c>
      <c r="H15" s="15" t="str">
        <f>'[1]6'!H18</f>
        <v>6В</v>
      </c>
      <c r="I15" s="29" t="str">
        <f>'[1]6'!I18</f>
        <v>6В</v>
      </c>
      <c r="J15" s="15">
        <f>'[1]6'!J18</f>
        <v>14.5</v>
      </c>
      <c r="K15" s="16">
        <f t="shared" ref="K15:K32" si="2">J15/$F$12</f>
        <v>0.57999999999999996</v>
      </c>
      <c r="L15" s="15" t="s">
        <v>25</v>
      </c>
    </row>
    <row r="16" spans="1:26">
      <c r="A16" s="13" t="str">
        <f t="shared" si="0"/>
        <v>экология</v>
      </c>
      <c r="B16" s="13">
        <v>2</v>
      </c>
      <c r="C16" s="14">
        <f t="shared" si="1"/>
        <v>2</v>
      </c>
      <c r="D16" s="34" t="s">
        <v>42</v>
      </c>
      <c r="E16" s="34" t="str">
        <f>'[1]6'!E28</f>
        <v xml:space="preserve">Полетаева </v>
      </c>
      <c r="F16" s="34" t="str">
        <f>'[1]6'!F28</f>
        <v>Анна</v>
      </c>
      <c r="G16" s="34" t="str">
        <f>'[1]6'!G28</f>
        <v>Дмитриевна</v>
      </c>
      <c r="H16" s="15" t="str">
        <f>'[1]6'!H28</f>
        <v>6Г</v>
      </c>
      <c r="I16" s="15" t="str">
        <f>'[1]6'!I28</f>
        <v>6Г</v>
      </c>
      <c r="J16" s="15">
        <f>'[1]6'!J28</f>
        <v>13</v>
      </c>
      <c r="K16" s="16">
        <f t="shared" si="2"/>
        <v>0.52</v>
      </c>
      <c r="L16" s="15" t="s">
        <v>26</v>
      </c>
    </row>
    <row r="17" spans="1:12">
      <c r="A17" s="13" t="str">
        <f t="shared" si="0"/>
        <v>экология</v>
      </c>
      <c r="B17" s="13">
        <v>2</v>
      </c>
      <c r="C17" s="14">
        <f t="shared" si="1"/>
        <v>3</v>
      </c>
      <c r="D17" s="34" t="s">
        <v>45</v>
      </c>
      <c r="E17" s="34" t="str">
        <f>'[1]6'!E31</f>
        <v xml:space="preserve">Черный </v>
      </c>
      <c r="F17" s="34" t="str">
        <f>'[1]6'!F31</f>
        <v>Денис</v>
      </c>
      <c r="G17" s="34" t="str">
        <f>'[1]6'!G31</f>
        <v>Эдуардович</v>
      </c>
      <c r="H17" s="15" t="str">
        <f>'[1]6'!H31</f>
        <v>6Г</v>
      </c>
      <c r="I17" s="15" t="str">
        <f>'[1]6'!I31</f>
        <v>6Г</v>
      </c>
      <c r="J17" s="15">
        <f>'[1]6'!J31</f>
        <v>13</v>
      </c>
      <c r="K17" s="16">
        <f t="shared" si="2"/>
        <v>0.52</v>
      </c>
      <c r="L17" s="15" t="s">
        <v>26</v>
      </c>
    </row>
    <row r="18" spans="1:12">
      <c r="A18" s="13" t="str">
        <f t="shared" si="0"/>
        <v>экология</v>
      </c>
      <c r="B18" s="13">
        <v>2</v>
      </c>
      <c r="C18" s="14">
        <f t="shared" si="1"/>
        <v>4</v>
      </c>
      <c r="D18" s="34" t="s">
        <v>40</v>
      </c>
      <c r="E18" s="34" t="str">
        <f>'[1]6'!E26</f>
        <v xml:space="preserve">Чистякова </v>
      </c>
      <c r="F18" s="34" t="str">
        <f>'[1]6'!F26</f>
        <v>Вера</v>
      </c>
      <c r="G18" s="34" t="str">
        <f>'[1]6'!G26</f>
        <v>Валерьевна</v>
      </c>
      <c r="H18" s="15" t="str">
        <f>'[1]6'!H26</f>
        <v>6Г</v>
      </c>
      <c r="I18" s="15" t="str">
        <f>'[1]6'!I26</f>
        <v>6Г</v>
      </c>
      <c r="J18" s="15">
        <f>'[1]6'!J26</f>
        <v>12</v>
      </c>
      <c r="K18" s="16">
        <f t="shared" si="2"/>
        <v>0.48</v>
      </c>
      <c r="L18" s="15" t="s">
        <v>27</v>
      </c>
    </row>
    <row r="19" spans="1:12">
      <c r="A19" s="13" t="str">
        <f t="shared" si="0"/>
        <v>экология</v>
      </c>
      <c r="B19" s="13">
        <v>2</v>
      </c>
      <c r="C19" s="14">
        <f t="shared" si="1"/>
        <v>5</v>
      </c>
      <c r="D19" s="34" t="s">
        <v>36</v>
      </c>
      <c r="E19" s="34" t="str">
        <f>'[1]6'!E22</f>
        <v>Сергеев</v>
      </c>
      <c r="F19" s="34" t="str">
        <f>'[1]6'!F22</f>
        <v>Алексей</v>
      </c>
      <c r="G19" s="34" t="str">
        <f>'[1]6'!G22</f>
        <v>Александрович</v>
      </c>
      <c r="H19" s="15" t="str">
        <f>'[1]6'!H22</f>
        <v>6Б</v>
      </c>
      <c r="I19" s="15" t="str">
        <f>'[1]6'!I22</f>
        <v>6Б</v>
      </c>
      <c r="J19" s="15">
        <f>'[1]6'!J22</f>
        <v>11.5</v>
      </c>
      <c r="K19" s="16">
        <f t="shared" si="2"/>
        <v>0.46</v>
      </c>
      <c r="L19" s="15" t="s">
        <v>27</v>
      </c>
    </row>
    <row r="20" spans="1:12">
      <c r="A20" s="13" t="str">
        <f t="shared" si="0"/>
        <v>экология</v>
      </c>
      <c r="B20" s="13">
        <v>2</v>
      </c>
      <c r="C20" s="14">
        <f t="shared" si="1"/>
        <v>6</v>
      </c>
      <c r="D20" s="34" t="s">
        <v>33</v>
      </c>
      <c r="E20" s="34" t="str">
        <f>'[1]6'!E19</f>
        <v>Фокина</v>
      </c>
      <c r="F20" s="34" t="str">
        <f>'[1]6'!F19</f>
        <v>Валентина</v>
      </c>
      <c r="G20" s="34" t="str">
        <f>'[1]6'!G19</f>
        <v>Алексеевна</v>
      </c>
      <c r="H20" s="15" t="str">
        <f>'[1]6'!H19</f>
        <v>6В</v>
      </c>
      <c r="I20" s="15" t="str">
        <f>'[1]6'!I19</f>
        <v>6В</v>
      </c>
      <c r="J20" s="15">
        <f>'[1]6'!J19</f>
        <v>11</v>
      </c>
      <c r="K20" s="16">
        <f t="shared" si="2"/>
        <v>0.44</v>
      </c>
      <c r="L20" s="15" t="s">
        <v>27</v>
      </c>
    </row>
    <row r="21" spans="1:12">
      <c r="A21" s="13" t="str">
        <f t="shared" si="0"/>
        <v>экология</v>
      </c>
      <c r="B21" s="13">
        <v>2</v>
      </c>
      <c r="C21" s="14">
        <f t="shared" si="1"/>
        <v>7</v>
      </c>
      <c r="D21" s="34" t="s">
        <v>37</v>
      </c>
      <c r="E21" s="34" t="str">
        <f>'[1]6'!E23</f>
        <v>Колчина</v>
      </c>
      <c r="F21" s="34" t="str">
        <f>'[1]6'!F23</f>
        <v>Софья</v>
      </c>
      <c r="G21" s="34" t="str">
        <f>'[1]6'!G23</f>
        <v>Юрьевна</v>
      </c>
      <c r="H21" s="15" t="str">
        <f>'[1]6'!H23</f>
        <v>6Б</v>
      </c>
      <c r="I21" s="15" t="str">
        <f>'[1]6'!I23</f>
        <v>6Б</v>
      </c>
      <c r="J21" s="15">
        <f>'[1]6'!J23</f>
        <v>10.6</v>
      </c>
      <c r="K21" s="16">
        <f t="shared" si="2"/>
        <v>0.42399999999999999</v>
      </c>
      <c r="L21" s="15" t="s">
        <v>27</v>
      </c>
    </row>
    <row r="22" spans="1:12">
      <c r="A22" s="13" t="str">
        <f t="shared" si="0"/>
        <v>экология</v>
      </c>
      <c r="B22" s="13">
        <v>2</v>
      </c>
      <c r="C22" s="14">
        <f t="shared" si="1"/>
        <v>8</v>
      </c>
      <c r="D22" s="34" t="s">
        <v>29</v>
      </c>
      <c r="E22" s="34" t="str">
        <f>'[1]6'!E15</f>
        <v>Барышева</v>
      </c>
      <c r="F22" s="34" t="str">
        <f>'[1]6'!F15</f>
        <v>Карина</v>
      </c>
      <c r="G22" s="34" t="str">
        <f>'[1]6'!G15</f>
        <v>Дмитриевна</v>
      </c>
      <c r="H22" s="15" t="str">
        <f>'[1]6'!H15</f>
        <v>6В</v>
      </c>
      <c r="I22" s="53" t="str">
        <f>'[1]6'!I15</f>
        <v>6В</v>
      </c>
      <c r="J22" s="15">
        <f>'[1]6'!J15</f>
        <v>10.5</v>
      </c>
      <c r="K22" s="16">
        <f t="shared" si="2"/>
        <v>0.42</v>
      </c>
      <c r="L22" s="15" t="s">
        <v>27</v>
      </c>
    </row>
    <row r="23" spans="1:12">
      <c r="A23" s="13" t="str">
        <f t="shared" si="0"/>
        <v>экология</v>
      </c>
      <c r="B23" s="13">
        <v>2</v>
      </c>
      <c r="C23" s="14">
        <f t="shared" si="1"/>
        <v>9</v>
      </c>
      <c r="D23" s="34" t="s">
        <v>35</v>
      </c>
      <c r="E23" s="34" t="str">
        <f>'[1]6'!E21</f>
        <v>Яблоков</v>
      </c>
      <c r="F23" s="34" t="str">
        <f>'[1]6'!F21</f>
        <v>Степан</v>
      </c>
      <c r="G23" s="34" t="str">
        <f>'[1]6'!G21</f>
        <v>Владимирович</v>
      </c>
      <c r="H23" s="15" t="str">
        <f>'[1]6'!H21</f>
        <v>6В</v>
      </c>
      <c r="I23" s="15" t="str">
        <f>'[1]6'!I21</f>
        <v>6В</v>
      </c>
      <c r="J23" s="15">
        <f>'[1]6'!J21</f>
        <v>10.5</v>
      </c>
      <c r="K23" s="16">
        <f t="shared" si="2"/>
        <v>0.42</v>
      </c>
      <c r="L23" s="15" t="s">
        <v>27</v>
      </c>
    </row>
    <row r="24" spans="1:12">
      <c r="A24" s="13" t="str">
        <f t="shared" si="0"/>
        <v>экология</v>
      </c>
      <c r="B24" s="13">
        <v>2</v>
      </c>
      <c r="C24" s="14">
        <f t="shared" si="1"/>
        <v>10</v>
      </c>
      <c r="D24" s="34" t="s">
        <v>38</v>
      </c>
      <c r="E24" s="34" t="str">
        <f>'[1]6'!E24</f>
        <v xml:space="preserve">Чистякова </v>
      </c>
      <c r="F24" s="34" t="str">
        <f>'[1]6'!F24</f>
        <v>Надежда</v>
      </c>
      <c r="G24" s="34" t="str">
        <f>'[1]6'!G24</f>
        <v>Валерьевна</v>
      </c>
      <c r="H24" s="15" t="str">
        <f>'[1]6'!H24</f>
        <v>6Г</v>
      </c>
      <c r="I24" s="15" t="str">
        <f>'[1]6'!I24</f>
        <v>6Г</v>
      </c>
      <c r="J24" s="15">
        <f>'[1]6'!J24</f>
        <v>10.5</v>
      </c>
      <c r="K24" s="16">
        <f t="shared" si="2"/>
        <v>0.42</v>
      </c>
      <c r="L24" s="15" t="s">
        <v>27</v>
      </c>
    </row>
    <row r="25" spans="1:12">
      <c r="A25" s="13" t="str">
        <f t="shared" si="0"/>
        <v>экология</v>
      </c>
      <c r="B25" s="13">
        <v>2</v>
      </c>
      <c r="C25" s="14">
        <f t="shared" si="1"/>
        <v>11</v>
      </c>
      <c r="D25" s="34" t="s">
        <v>39</v>
      </c>
      <c r="E25" s="34" t="str">
        <f>'[1]6'!E25</f>
        <v xml:space="preserve">Пикина </v>
      </c>
      <c r="F25" s="34" t="str">
        <f>'[1]6'!F25</f>
        <v>София</v>
      </c>
      <c r="G25" s="34" t="str">
        <f>'[1]6'!G25</f>
        <v>Александровна</v>
      </c>
      <c r="H25" s="15" t="str">
        <f>'[1]6'!H25</f>
        <v>6Г</v>
      </c>
      <c r="I25" s="15" t="str">
        <f>'[1]6'!I25</f>
        <v>6Г</v>
      </c>
      <c r="J25" s="15">
        <f>'[1]6'!J25</f>
        <v>10.5</v>
      </c>
      <c r="K25" s="16">
        <f t="shared" si="2"/>
        <v>0.42</v>
      </c>
      <c r="L25" s="15" t="s">
        <v>27</v>
      </c>
    </row>
    <row r="26" spans="1:12">
      <c r="A26" s="13" t="str">
        <f t="shared" si="0"/>
        <v>экология</v>
      </c>
      <c r="B26" s="13">
        <v>2</v>
      </c>
      <c r="C26" s="14">
        <f t="shared" si="1"/>
        <v>12</v>
      </c>
      <c r="D26" s="34" t="s">
        <v>41</v>
      </c>
      <c r="E26" s="34" t="str">
        <f>'[1]6'!E27</f>
        <v xml:space="preserve">Науменко </v>
      </c>
      <c r="F26" s="34" t="str">
        <f>'[1]6'!F27</f>
        <v>Кира</v>
      </c>
      <c r="G26" s="34" t="str">
        <f>'[1]6'!G27</f>
        <v>Александровна</v>
      </c>
      <c r="H26" s="15" t="str">
        <f>'[1]6'!H27</f>
        <v>6Г</v>
      </c>
      <c r="I26" s="15" t="str">
        <f>'[1]6'!I27</f>
        <v>6Г</v>
      </c>
      <c r="J26" s="15">
        <f>'[1]6'!J27</f>
        <v>10.5</v>
      </c>
      <c r="K26" s="16">
        <f t="shared" si="2"/>
        <v>0.42</v>
      </c>
      <c r="L26" s="15" t="s">
        <v>27</v>
      </c>
    </row>
    <row r="27" spans="1:12">
      <c r="A27" s="13" t="str">
        <f t="shared" si="0"/>
        <v>экология</v>
      </c>
      <c r="B27" s="13">
        <v>2</v>
      </c>
      <c r="C27" s="14">
        <f t="shared" si="1"/>
        <v>13</v>
      </c>
      <c r="D27" s="34" t="s">
        <v>44</v>
      </c>
      <c r="E27" s="34" t="str">
        <f>'[1]6'!E30</f>
        <v>Первушин</v>
      </c>
      <c r="F27" s="34" t="str">
        <f>'[1]6'!F30</f>
        <v>Даниил</v>
      </c>
      <c r="G27" s="34" t="str">
        <f>'[1]6'!G30</f>
        <v>Максимович</v>
      </c>
      <c r="H27" s="15" t="str">
        <f>'[1]6'!H30</f>
        <v>6Г</v>
      </c>
      <c r="I27" s="15" t="str">
        <f>'[1]6'!I30</f>
        <v>6Г</v>
      </c>
      <c r="J27" s="15">
        <f>'[1]6'!J30</f>
        <v>10.5</v>
      </c>
      <c r="K27" s="16">
        <f t="shared" si="2"/>
        <v>0.42</v>
      </c>
      <c r="L27" s="15" t="s">
        <v>27</v>
      </c>
    </row>
    <row r="28" spans="1:12">
      <c r="A28" s="13" t="str">
        <f t="shared" si="0"/>
        <v>экология</v>
      </c>
      <c r="B28" s="13">
        <v>2</v>
      </c>
      <c r="C28" s="14">
        <f t="shared" si="1"/>
        <v>14</v>
      </c>
      <c r="D28" s="34" t="s">
        <v>46</v>
      </c>
      <c r="E28" s="34" t="str">
        <f>'[1]6'!E32</f>
        <v>Андреев</v>
      </c>
      <c r="F28" s="34" t="str">
        <f>'[1]6'!F32</f>
        <v>Никита</v>
      </c>
      <c r="G28" s="34" t="str">
        <f>'[1]6'!G32</f>
        <v>Евгеньевич</v>
      </c>
      <c r="H28" s="15" t="str">
        <f>'[1]6'!H32</f>
        <v>6Г</v>
      </c>
      <c r="I28" s="15" t="str">
        <f>'[1]6'!I32</f>
        <v>6Г</v>
      </c>
      <c r="J28" s="15">
        <f>'[1]6'!J32</f>
        <v>10.5</v>
      </c>
      <c r="K28" s="16">
        <f t="shared" si="2"/>
        <v>0.42</v>
      </c>
      <c r="L28" s="15" t="s">
        <v>27</v>
      </c>
    </row>
    <row r="29" spans="1:12">
      <c r="A29" s="13" t="str">
        <f t="shared" si="0"/>
        <v>экология</v>
      </c>
      <c r="B29" s="13">
        <v>2</v>
      </c>
      <c r="C29" s="14">
        <f t="shared" si="1"/>
        <v>15</v>
      </c>
      <c r="D29" s="34" t="s">
        <v>34</v>
      </c>
      <c r="E29" s="34" t="str">
        <f>'[1]6'!E20</f>
        <v>Цветкова</v>
      </c>
      <c r="F29" s="34" t="str">
        <f>'[1]6'!F20</f>
        <v>Алина</v>
      </c>
      <c r="G29" s="34" t="str">
        <f>'[1]6'!G20</f>
        <v>Ярославовна</v>
      </c>
      <c r="H29" s="15" t="str">
        <f>'[1]6'!H20</f>
        <v>6Г</v>
      </c>
      <c r="I29" s="15" t="str">
        <f>'[1]6'!I20</f>
        <v>6Г</v>
      </c>
      <c r="J29" s="15">
        <f>'[1]6'!J20</f>
        <v>10</v>
      </c>
      <c r="K29" s="16">
        <f t="shared" si="2"/>
        <v>0.4</v>
      </c>
      <c r="L29" s="15" t="s">
        <v>27</v>
      </c>
    </row>
    <row r="30" spans="1:12">
      <c r="A30" s="13" t="str">
        <f t="shared" si="0"/>
        <v>экология</v>
      </c>
      <c r="B30" s="13">
        <v>2</v>
      </c>
      <c r="C30" s="14">
        <f t="shared" si="1"/>
        <v>16</v>
      </c>
      <c r="D30" s="34" t="s">
        <v>30</v>
      </c>
      <c r="E30" s="34" t="str">
        <f>'[1]6'!E16</f>
        <v>Понолмарева</v>
      </c>
      <c r="F30" s="34" t="str">
        <f>'[1]6'!F16</f>
        <v>Анастасия</v>
      </c>
      <c r="G30" s="34" t="str">
        <f>'[1]6'!G16</f>
        <v>Валерьевна</v>
      </c>
      <c r="H30" s="15" t="str">
        <f>'[1]6'!H16</f>
        <v>6В</v>
      </c>
      <c r="I30" s="15" t="str">
        <f>'[1]6'!I16</f>
        <v>6В</v>
      </c>
      <c r="J30" s="15">
        <f>'[1]6'!J16</f>
        <v>9.5</v>
      </c>
      <c r="K30" s="16">
        <f t="shared" si="2"/>
        <v>0.38</v>
      </c>
      <c r="L30" s="15" t="s">
        <v>27</v>
      </c>
    </row>
    <row r="31" spans="1:12">
      <c r="A31" s="13" t="str">
        <f t="shared" si="0"/>
        <v>экология</v>
      </c>
      <c r="B31" s="13">
        <v>2</v>
      </c>
      <c r="C31" s="14">
        <f t="shared" si="1"/>
        <v>17</v>
      </c>
      <c r="D31" s="34" t="s">
        <v>31</v>
      </c>
      <c r="E31" s="34" t="str">
        <f>'[1]6'!E17</f>
        <v>Смелкова</v>
      </c>
      <c r="F31" s="34" t="str">
        <f>'[1]6'!F17</f>
        <v>Ирина</v>
      </c>
      <c r="G31" s="34" t="str">
        <f>'[1]6'!G17</f>
        <v>Александровна</v>
      </c>
      <c r="H31" s="15" t="str">
        <f>'[1]6'!H17</f>
        <v>6В</v>
      </c>
      <c r="I31" s="15" t="str">
        <f>'[1]6'!I17</f>
        <v>6В</v>
      </c>
      <c r="J31" s="15">
        <f>'[1]6'!J17</f>
        <v>9.5</v>
      </c>
      <c r="K31" s="16">
        <f t="shared" si="2"/>
        <v>0.38</v>
      </c>
      <c r="L31" s="15" t="s">
        <v>27</v>
      </c>
    </row>
    <row r="32" spans="1:12">
      <c r="A32" s="13" t="str">
        <f t="shared" si="0"/>
        <v>экология</v>
      </c>
      <c r="B32" s="13">
        <v>2</v>
      </c>
      <c r="C32" s="14">
        <f t="shared" si="1"/>
        <v>18</v>
      </c>
      <c r="D32" s="34" t="s">
        <v>43</v>
      </c>
      <c r="E32" s="34" t="str">
        <f>'[1]6'!E29</f>
        <v>Кирсанова</v>
      </c>
      <c r="F32" s="34" t="str">
        <f>'[1]6'!F29</f>
        <v>Ульяна</v>
      </c>
      <c r="G32" s="34" t="str">
        <f>'[1]6'!G29</f>
        <v>Сергеевна</v>
      </c>
      <c r="H32" s="15" t="str">
        <f>'[1]6'!H29</f>
        <v>6Г</v>
      </c>
      <c r="I32" s="15" t="str">
        <f>'[1]6'!I29</f>
        <v>6Г</v>
      </c>
      <c r="J32" s="15">
        <f>'[1]6'!J29</f>
        <v>7</v>
      </c>
      <c r="K32" s="16">
        <f t="shared" si="2"/>
        <v>0.28000000000000003</v>
      </c>
      <c r="L32" s="15" t="s">
        <v>27</v>
      </c>
    </row>
    <row r="36" spans="4:12" ht="15.5">
      <c r="D36" s="17"/>
      <c r="E36" s="17"/>
      <c r="F36" s="18"/>
      <c r="G36" s="18"/>
      <c r="H36" s="18"/>
      <c r="J36" s="6"/>
      <c r="K36" s="6"/>
      <c r="L36" s="19"/>
    </row>
    <row r="37" spans="4:12" ht="15.5">
      <c r="D37" s="17" t="s">
        <v>11</v>
      </c>
      <c r="F37" s="20"/>
      <c r="G37" s="21"/>
      <c r="H37" s="41" t="s">
        <v>159</v>
      </c>
      <c r="I37" s="55"/>
      <c r="J37" s="21"/>
      <c r="K37" s="23"/>
      <c r="L37" s="24"/>
    </row>
    <row r="38" spans="4:12">
      <c r="D38" s="31"/>
      <c r="E38" s="6"/>
      <c r="F38" s="25" t="s">
        <v>13</v>
      </c>
      <c r="G38" s="44" t="s">
        <v>10</v>
      </c>
      <c r="H38" s="44"/>
      <c r="I38" s="44"/>
      <c r="J38" s="44"/>
      <c r="K38" s="26"/>
      <c r="L38" s="6"/>
    </row>
    <row r="39" spans="4:12" ht="15.5">
      <c r="D39" s="17" t="s">
        <v>12</v>
      </c>
      <c r="F39" s="20"/>
      <c r="G39" s="21"/>
      <c r="H39" s="21" t="s">
        <v>160</v>
      </c>
      <c r="I39" s="55"/>
      <c r="J39" s="21"/>
      <c r="K39" s="23"/>
      <c r="L39" s="24"/>
    </row>
    <row r="40" spans="4:12">
      <c r="F40" s="25" t="s">
        <v>13</v>
      </c>
      <c r="G40" s="44" t="s">
        <v>10</v>
      </c>
      <c r="H40" s="44"/>
      <c r="I40" s="44"/>
      <c r="J40" s="44"/>
      <c r="K40" s="26"/>
    </row>
    <row r="41" spans="4:12">
      <c r="F41" s="26"/>
      <c r="G41" s="26"/>
      <c r="H41" s="26"/>
      <c r="I41" s="26"/>
      <c r="J41" s="26"/>
      <c r="K41" s="26"/>
    </row>
    <row r="67" ht="22.5" customHeight="1"/>
  </sheetData>
  <sheetProtection selectLockedCells="1"/>
  <autoFilter ref="A14:L14">
    <sortState ref="A15:L32">
      <sortCondition descending="1" ref="J14"/>
    </sortState>
  </autoFilter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8"/>
  <sheetViews>
    <sheetView topLeftCell="A12" zoomScaleNormal="100" zoomScaleSheetLayoutView="100" workbookViewId="0">
      <selection activeCell="I19" sqref="I19"/>
    </sheetView>
  </sheetViews>
  <sheetFormatPr defaultColWidth="9.1796875" defaultRowHeight="14.5"/>
  <cols>
    <col min="1" max="1" width="9.54296875" style="2" bestFit="1" customWidth="1"/>
    <col min="2" max="2" width="9.1796875" style="2" customWidth="1"/>
    <col min="3" max="3" width="4.453125" style="2" bestFit="1" customWidth="1"/>
    <col min="4" max="7" width="16.7265625" style="35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>
      <c r="D2" s="30"/>
      <c r="E2" s="30"/>
      <c r="F2" s="30"/>
      <c r="G2" s="30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46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>
      <c r="D5" s="17" t="s">
        <v>14</v>
      </c>
      <c r="E5" s="17"/>
      <c r="F5" s="17"/>
      <c r="G5" s="17"/>
      <c r="H5" s="5"/>
      <c r="I5" s="47" t="s">
        <v>28</v>
      </c>
      <c r="J5" s="47"/>
      <c r="K5" s="47"/>
      <c r="L5" s="47"/>
    </row>
    <row r="6" spans="1:26">
      <c r="D6" s="31"/>
      <c r="E6" s="31"/>
      <c r="F6" s="31"/>
      <c r="G6" s="31"/>
      <c r="H6" s="6"/>
      <c r="I6" s="48" t="s">
        <v>7</v>
      </c>
      <c r="J6" s="48"/>
      <c r="K6" s="48"/>
      <c r="L6" s="48"/>
    </row>
    <row r="7" spans="1:26" ht="15.5">
      <c r="D7" s="31"/>
      <c r="E7" s="31"/>
      <c r="F7" s="31"/>
      <c r="G7" s="32"/>
      <c r="H7" s="7"/>
      <c r="I7" s="47">
        <v>7</v>
      </c>
      <c r="J7" s="47"/>
      <c r="K7" s="47"/>
      <c r="L7" s="47"/>
    </row>
    <row r="8" spans="1:26">
      <c r="D8" s="31"/>
      <c r="E8" s="31"/>
      <c r="F8" s="31"/>
      <c r="G8" s="31"/>
      <c r="H8" s="6"/>
      <c r="I8" s="48" t="s">
        <v>8</v>
      </c>
      <c r="J8" s="48"/>
      <c r="K8" s="48"/>
      <c r="L8" s="48"/>
    </row>
    <row r="10" spans="1:26">
      <c r="D10" s="31"/>
      <c r="E10" s="31"/>
      <c r="F10" s="31"/>
      <c r="G10" s="31"/>
      <c r="H10" s="6"/>
      <c r="I10" s="8"/>
      <c r="J10" s="6"/>
      <c r="K10" s="6"/>
      <c r="L10" s="6"/>
    </row>
    <row r="11" spans="1:26" ht="15.5">
      <c r="D11" s="49" t="s">
        <v>9</v>
      </c>
      <c r="E11" s="49"/>
      <c r="F11" s="50">
        <v>45552</v>
      </c>
      <c r="G11" s="50"/>
      <c r="H11" s="9"/>
      <c r="I11" s="8"/>
      <c r="J11" s="6"/>
      <c r="K11" s="6"/>
      <c r="L11" s="6"/>
    </row>
    <row r="12" spans="1:26" ht="15.5">
      <c r="D12" s="49" t="s">
        <v>15</v>
      </c>
      <c r="E12" s="49"/>
      <c r="F12" s="51">
        <v>33</v>
      </c>
      <c r="G12" s="51"/>
      <c r="H12" s="10"/>
      <c r="J12" s="12"/>
      <c r="K12" s="12"/>
      <c r="L12" s="12"/>
    </row>
    <row r="13" spans="1:26">
      <c r="D13" s="31"/>
      <c r="E13" s="31"/>
      <c r="F13" s="31"/>
      <c r="G13" s="31"/>
      <c r="H13" s="6"/>
      <c r="I13" s="8"/>
      <c r="J13" s="6"/>
      <c r="K13" s="6"/>
      <c r="L13" s="6"/>
    </row>
    <row r="14" spans="1:26" ht="42">
      <c r="A14" s="13" t="s">
        <v>16</v>
      </c>
      <c r="B14" s="13" t="s">
        <v>24</v>
      </c>
      <c r="C14" s="13" t="s">
        <v>17</v>
      </c>
      <c r="D14" s="33" t="s">
        <v>0</v>
      </c>
      <c r="E14" s="33" t="s">
        <v>2</v>
      </c>
      <c r="F14" s="33" t="s">
        <v>3</v>
      </c>
      <c r="G14" s="3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23" si="0">$I$5</f>
        <v>экология</v>
      </c>
      <c r="B15" s="13">
        <v>2</v>
      </c>
      <c r="C15" s="14">
        <f t="shared" ref="C15:C23" si="1">ROW(B15)-14</f>
        <v>1</v>
      </c>
      <c r="D15" s="34" t="s">
        <v>48</v>
      </c>
      <c r="E15" s="34" t="s">
        <v>127</v>
      </c>
      <c r="F15" s="34" t="s">
        <v>138</v>
      </c>
      <c r="G15" s="34" t="s">
        <v>139</v>
      </c>
      <c r="H15" s="15">
        <f t="shared" ref="H15:H23" si="2">$I$7</f>
        <v>7</v>
      </c>
      <c r="I15" s="29" t="s">
        <v>137</v>
      </c>
      <c r="J15" s="15">
        <v>12.5</v>
      </c>
      <c r="K15" s="16">
        <f t="shared" ref="K15:K23" si="3">J15/$F$12</f>
        <v>0.37878787878787878</v>
      </c>
      <c r="L15" s="15" t="s">
        <v>27</v>
      </c>
    </row>
    <row r="16" spans="1:26">
      <c r="A16" s="13" t="str">
        <f t="shared" si="0"/>
        <v>экология</v>
      </c>
      <c r="B16" s="13">
        <v>2</v>
      </c>
      <c r="C16" s="14">
        <f t="shared" si="1"/>
        <v>2</v>
      </c>
      <c r="D16" s="34" t="s">
        <v>52</v>
      </c>
      <c r="E16" s="34" t="s">
        <v>162</v>
      </c>
      <c r="F16" s="34" t="s">
        <v>148</v>
      </c>
      <c r="G16" s="34" t="s">
        <v>149</v>
      </c>
      <c r="H16" s="15">
        <f t="shared" si="2"/>
        <v>7</v>
      </c>
      <c r="I16" s="15" t="s">
        <v>146</v>
      </c>
      <c r="J16" s="15">
        <v>10</v>
      </c>
      <c r="K16" s="16">
        <f t="shared" si="3"/>
        <v>0.30303030303030304</v>
      </c>
      <c r="L16" s="15" t="s">
        <v>27</v>
      </c>
    </row>
    <row r="17" spans="1:12">
      <c r="A17" s="13" t="str">
        <f t="shared" si="0"/>
        <v>экология</v>
      </c>
      <c r="B17" s="13">
        <v>2</v>
      </c>
      <c r="C17" s="14">
        <f t="shared" si="1"/>
        <v>3</v>
      </c>
      <c r="D17" s="34" t="s">
        <v>50</v>
      </c>
      <c r="E17" s="34" t="s">
        <v>144</v>
      </c>
      <c r="F17" s="34" t="s">
        <v>145</v>
      </c>
      <c r="G17" s="34" t="s">
        <v>80</v>
      </c>
      <c r="H17" s="15">
        <f t="shared" si="2"/>
        <v>7</v>
      </c>
      <c r="I17" s="15" t="s">
        <v>146</v>
      </c>
      <c r="J17" s="15">
        <v>9.5</v>
      </c>
      <c r="K17" s="16">
        <f t="shared" si="3"/>
        <v>0.2878787878787879</v>
      </c>
      <c r="L17" s="15" t="s">
        <v>27</v>
      </c>
    </row>
    <row r="18" spans="1:12">
      <c r="A18" s="13" t="str">
        <f t="shared" si="0"/>
        <v>экология</v>
      </c>
      <c r="B18" s="13">
        <v>2</v>
      </c>
      <c r="C18" s="14">
        <f t="shared" si="1"/>
        <v>4</v>
      </c>
      <c r="D18" s="34" t="s">
        <v>47</v>
      </c>
      <c r="E18" s="34" t="s">
        <v>135</v>
      </c>
      <c r="F18" s="34" t="s">
        <v>136</v>
      </c>
      <c r="G18" s="34" t="s">
        <v>80</v>
      </c>
      <c r="H18" s="15">
        <f t="shared" si="2"/>
        <v>7</v>
      </c>
      <c r="I18" s="53" t="s">
        <v>137</v>
      </c>
      <c r="J18" s="15">
        <v>9</v>
      </c>
      <c r="K18" s="16">
        <f t="shared" si="3"/>
        <v>0.27272727272727271</v>
      </c>
      <c r="L18" s="15" t="s">
        <v>27</v>
      </c>
    </row>
    <row r="19" spans="1:12">
      <c r="A19" s="13" t="str">
        <f t="shared" si="0"/>
        <v>экология</v>
      </c>
      <c r="B19" s="13">
        <v>2</v>
      </c>
      <c r="C19" s="14">
        <f t="shared" si="1"/>
        <v>5</v>
      </c>
      <c r="D19" s="34" t="s">
        <v>55</v>
      </c>
      <c r="E19" s="34" t="s">
        <v>156</v>
      </c>
      <c r="F19" s="34" t="s">
        <v>157</v>
      </c>
      <c r="G19" s="34" t="s">
        <v>149</v>
      </c>
      <c r="H19" s="15">
        <f t="shared" si="2"/>
        <v>7</v>
      </c>
      <c r="I19" s="15" t="s">
        <v>158</v>
      </c>
      <c r="J19" s="15">
        <v>9</v>
      </c>
      <c r="K19" s="16">
        <f t="shared" si="3"/>
        <v>0.27272727272727271</v>
      </c>
      <c r="L19" s="15" t="s">
        <v>27</v>
      </c>
    </row>
    <row r="20" spans="1:12">
      <c r="A20" s="13" t="str">
        <f t="shared" si="0"/>
        <v>экология</v>
      </c>
      <c r="B20" s="13">
        <v>2</v>
      </c>
      <c r="C20" s="14">
        <f t="shared" si="1"/>
        <v>6</v>
      </c>
      <c r="D20" s="34" t="s">
        <v>49</v>
      </c>
      <c r="E20" s="34" t="s">
        <v>140</v>
      </c>
      <c r="F20" s="34" t="s">
        <v>130</v>
      </c>
      <c r="G20" s="34" t="s">
        <v>141</v>
      </c>
      <c r="H20" s="15">
        <f t="shared" si="2"/>
        <v>7</v>
      </c>
      <c r="I20" s="15" t="s">
        <v>137</v>
      </c>
      <c r="J20" s="15">
        <v>8</v>
      </c>
      <c r="K20" s="16">
        <f t="shared" si="3"/>
        <v>0.24242424242424243</v>
      </c>
      <c r="L20" s="15" t="s">
        <v>27</v>
      </c>
    </row>
    <row r="21" spans="1:12">
      <c r="A21" s="13" t="str">
        <f t="shared" si="0"/>
        <v>экология</v>
      </c>
      <c r="B21" s="13">
        <v>2</v>
      </c>
      <c r="C21" s="14">
        <f t="shared" si="1"/>
        <v>7</v>
      </c>
      <c r="D21" s="34" t="s">
        <v>53</v>
      </c>
      <c r="E21" s="34" t="s">
        <v>150</v>
      </c>
      <c r="F21" s="34" t="s">
        <v>151</v>
      </c>
      <c r="G21" s="34" t="s">
        <v>152</v>
      </c>
      <c r="H21" s="15">
        <f t="shared" si="2"/>
        <v>7</v>
      </c>
      <c r="I21" s="15" t="s">
        <v>146</v>
      </c>
      <c r="J21" s="15">
        <v>8</v>
      </c>
      <c r="K21" s="16">
        <f t="shared" si="3"/>
        <v>0.24242424242424243</v>
      </c>
      <c r="L21" s="15" t="s">
        <v>27</v>
      </c>
    </row>
    <row r="22" spans="1:12">
      <c r="A22" s="13" t="str">
        <f t="shared" si="0"/>
        <v>экология</v>
      </c>
      <c r="B22" s="13">
        <v>2</v>
      </c>
      <c r="C22" s="14">
        <f t="shared" si="1"/>
        <v>8</v>
      </c>
      <c r="D22" s="34" t="s">
        <v>54</v>
      </c>
      <c r="E22" s="34" t="s">
        <v>153</v>
      </c>
      <c r="F22" s="34" t="s">
        <v>154</v>
      </c>
      <c r="G22" s="34" t="s">
        <v>155</v>
      </c>
      <c r="H22" s="15">
        <f t="shared" si="2"/>
        <v>7</v>
      </c>
      <c r="I22" s="15" t="s">
        <v>146</v>
      </c>
      <c r="J22" s="15">
        <v>6</v>
      </c>
      <c r="K22" s="16">
        <f t="shared" si="3"/>
        <v>0.18181818181818182</v>
      </c>
      <c r="L22" s="15" t="s">
        <v>27</v>
      </c>
    </row>
    <row r="23" spans="1:12">
      <c r="A23" s="13" t="str">
        <f t="shared" si="0"/>
        <v>экология</v>
      </c>
      <c r="B23" s="13">
        <v>2</v>
      </c>
      <c r="C23" s="14">
        <f t="shared" si="1"/>
        <v>9</v>
      </c>
      <c r="D23" s="34" t="s">
        <v>51</v>
      </c>
      <c r="E23" s="34" t="s">
        <v>134</v>
      </c>
      <c r="F23" s="34" t="s">
        <v>130</v>
      </c>
      <c r="G23" s="34" t="s">
        <v>147</v>
      </c>
      <c r="H23" s="15">
        <f t="shared" si="2"/>
        <v>7</v>
      </c>
      <c r="I23" s="15" t="s">
        <v>146</v>
      </c>
      <c r="J23" s="15">
        <v>5.66</v>
      </c>
      <c r="K23" s="16">
        <f t="shared" si="3"/>
        <v>0.17151515151515151</v>
      </c>
      <c r="L23" s="15" t="s">
        <v>27</v>
      </c>
    </row>
    <row r="27" spans="1:12" ht="15.5">
      <c r="D27" s="17"/>
      <c r="E27" s="17"/>
      <c r="F27" s="36"/>
      <c r="G27" s="36"/>
      <c r="H27" s="18"/>
      <c r="I27" s="8"/>
      <c r="J27" s="6"/>
      <c r="K27" s="6"/>
      <c r="L27" s="19"/>
    </row>
    <row r="28" spans="1:12" ht="15.5">
      <c r="D28" s="17" t="s">
        <v>11</v>
      </c>
      <c r="F28" s="37"/>
      <c r="G28" s="38"/>
      <c r="H28" s="41" t="s">
        <v>159</v>
      </c>
      <c r="I28" s="22"/>
      <c r="J28" s="21"/>
      <c r="K28" s="23"/>
      <c r="L28" s="24"/>
    </row>
    <row r="29" spans="1:12">
      <c r="D29" s="31"/>
      <c r="E29" s="31"/>
      <c r="F29" s="39" t="s">
        <v>13</v>
      </c>
      <c r="G29" s="44" t="s">
        <v>10</v>
      </c>
      <c r="H29" s="44"/>
      <c r="I29" s="44"/>
      <c r="J29" s="44"/>
      <c r="K29" s="26"/>
      <c r="L29" s="6"/>
    </row>
    <row r="30" spans="1:12" ht="15.5">
      <c r="D30" s="17" t="s">
        <v>12</v>
      </c>
      <c r="F30" s="37"/>
      <c r="G30" s="38"/>
      <c r="H30" s="41" t="s">
        <v>160</v>
      </c>
      <c r="I30" s="22"/>
      <c r="J30" s="21"/>
      <c r="K30" s="23"/>
      <c r="L30" s="24"/>
    </row>
    <row r="31" spans="1:12">
      <c r="F31" s="39" t="s">
        <v>13</v>
      </c>
      <c r="G31" s="44" t="s">
        <v>10</v>
      </c>
      <c r="H31" s="44"/>
      <c r="I31" s="44"/>
      <c r="J31" s="44"/>
      <c r="K31" s="26"/>
    </row>
    <row r="32" spans="1:12">
      <c r="F32" s="40"/>
      <c r="G32" s="40"/>
      <c r="H32" s="26"/>
      <c r="I32" s="26"/>
      <c r="J32" s="26"/>
      <c r="K32" s="26"/>
    </row>
    <row r="58" ht="22.5" customHeight="1"/>
  </sheetData>
  <sheetProtection selectLockedCells="1"/>
  <autoFilter ref="A14:L14">
    <sortState ref="A15:L23">
      <sortCondition descending="1" ref="J14"/>
    </sortState>
  </autoFilter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9"/>
  <sheetViews>
    <sheetView topLeftCell="A13" zoomScaleNormal="100" zoomScaleSheetLayoutView="110" workbookViewId="0">
      <selection activeCell="F23" sqref="F23"/>
    </sheetView>
  </sheetViews>
  <sheetFormatPr defaultColWidth="9.1796875" defaultRowHeight="14.5"/>
  <cols>
    <col min="1" max="1" width="9.54296875" style="2" bestFit="1" customWidth="1"/>
    <col min="2" max="2" width="9.1796875" style="2" customWidth="1"/>
    <col min="3" max="3" width="4.453125" style="2" bestFit="1" customWidth="1"/>
    <col min="4" max="7" width="16.7265625" style="35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>
      <c r="D2" s="30"/>
      <c r="E2" s="30"/>
      <c r="F2" s="30"/>
      <c r="G2" s="30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46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>
      <c r="D5" s="17" t="s">
        <v>14</v>
      </c>
      <c r="E5" s="17"/>
      <c r="F5" s="17"/>
      <c r="G5" s="17"/>
      <c r="H5" s="5"/>
      <c r="I5" s="47" t="s">
        <v>28</v>
      </c>
      <c r="J5" s="47"/>
      <c r="K5" s="47"/>
      <c r="L5" s="47"/>
    </row>
    <row r="6" spans="1:26">
      <c r="D6" s="31"/>
      <c r="E6" s="31"/>
      <c r="F6" s="31"/>
      <c r="G6" s="31"/>
      <c r="H6" s="6"/>
      <c r="I6" s="48" t="s">
        <v>7</v>
      </c>
      <c r="J6" s="48"/>
      <c r="K6" s="48"/>
      <c r="L6" s="48"/>
    </row>
    <row r="7" spans="1:26" ht="15.5">
      <c r="D7" s="31"/>
      <c r="E7" s="31"/>
      <c r="F7" s="31"/>
      <c r="G7" s="32"/>
      <c r="H7" s="7"/>
      <c r="I7" s="47">
        <v>8</v>
      </c>
      <c r="J7" s="47"/>
      <c r="K7" s="47"/>
      <c r="L7" s="47"/>
    </row>
    <row r="8" spans="1:26">
      <c r="D8" s="31"/>
      <c r="E8" s="31"/>
      <c r="F8" s="31"/>
      <c r="G8" s="31"/>
      <c r="H8" s="6"/>
      <c r="I8" s="48" t="s">
        <v>8</v>
      </c>
      <c r="J8" s="48"/>
      <c r="K8" s="48"/>
      <c r="L8" s="48"/>
    </row>
    <row r="10" spans="1:26">
      <c r="D10" s="31"/>
      <c r="E10" s="31"/>
      <c r="F10" s="31"/>
      <c r="G10" s="31"/>
      <c r="H10" s="6"/>
      <c r="I10" s="8"/>
      <c r="J10" s="6"/>
      <c r="K10" s="6"/>
      <c r="L10" s="6"/>
    </row>
    <row r="11" spans="1:26" ht="15.5">
      <c r="D11" s="52" t="s">
        <v>9</v>
      </c>
      <c r="E11" s="52"/>
      <c r="F11" s="50">
        <v>45552</v>
      </c>
      <c r="G11" s="50"/>
      <c r="H11" s="9"/>
      <c r="I11" s="8"/>
      <c r="J11" s="6"/>
      <c r="K11" s="6"/>
      <c r="L11" s="6"/>
    </row>
    <row r="12" spans="1:26" ht="15.5">
      <c r="D12" s="52" t="s">
        <v>15</v>
      </c>
      <c r="E12" s="52"/>
      <c r="F12" s="51">
        <v>33</v>
      </c>
      <c r="G12" s="51"/>
      <c r="H12" s="10"/>
      <c r="J12" s="12"/>
      <c r="K12" s="12"/>
      <c r="L12" s="12"/>
    </row>
    <row r="13" spans="1:26">
      <c r="D13" s="31"/>
      <c r="E13" s="31"/>
      <c r="F13" s="31"/>
      <c r="G13" s="31"/>
      <c r="H13" s="6"/>
      <c r="I13" s="8"/>
      <c r="J13" s="6"/>
      <c r="K13" s="6"/>
      <c r="L13" s="6"/>
    </row>
    <row r="14" spans="1:26" ht="42">
      <c r="A14" s="13" t="s">
        <v>16</v>
      </c>
      <c r="B14" s="13" t="s">
        <v>24</v>
      </c>
      <c r="C14" s="13" t="s">
        <v>17</v>
      </c>
      <c r="D14" s="33" t="s">
        <v>0</v>
      </c>
      <c r="E14" s="33" t="s">
        <v>2</v>
      </c>
      <c r="F14" s="33" t="s">
        <v>3</v>
      </c>
      <c r="G14" s="3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24" si="0">$I$5</f>
        <v>экология</v>
      </c>
      <c r="B15" s="13">
        <v>2</v>
      </c>
      <c r="C15" s="14">
        <f t="shared" ref="C15:C24" si="1">ROW(B15)-14</f>
        <v>1</v>
      </c>
      <c r="D15" s="34" t="s">
        <v>62</v>
      </c>
      <c r="E15" s="34" t="s">
        <v>142</v>
      </c>
      <c r="F15" s="34" t="s">
        <v>109</v>
      </c>
      <c r="G15" s="34" t="s">
        <v>143</v>
      </c>
      <c r="H15" s="15">
        <f t="shared" ref="H15:H24" si="2">$I$7</f>
        <v>8</v>
      </c>
      <c r="I15" s="29" t="s">
        <v>115</v>
      </c>
      <c r="J15" s="15">
        <v>15.5</v>
      </c>
      <c r="K15" s="16">
        <f t="shared" ref="K15:K24" si="3">J15/$F$12</f>
        <v>0.46969696969696972</v>
      </c>
      <c r="L15" s="15" t="s">
        <v>27</v>
      </c>
    </row>
    <row r="16" spans="1:26">
      <c r="A16" s="13" t="str">
        <f t="shared" si="0"/>
        <v>экология</v>
      </c>
      <c r="B16" s="13">
        <v>2</v>
      </c>
      <c r="C16" s="14">
        <f t="shared" si="1"/>
        <v>2</v>
      </c>
      <c r="D16" s="34" t="s">
        <v>67</v>
      </c>
      <c r="E16" s="34" t="s">
        <v>134</v>
      </c>
      <c r="F16" s="34" t="s">
        <v>109</v>
      </c>
      <c r="G16" s="34" t="s">
        <v>131</v>
      </c>
      <c r="H16" s="15">
        <f t="shared" si="2"/>
        <v>8</v>
      </c>
      <c r="I16" s="15" t="s">
        <v>115</v>
      </c>
      <c r="J16" s="15">
        <v>14.5</v>
      </c>
      <c r="K16" s="16">
        <f t="shared" si="3"/>
        <v>0.43939393939393939</v>
      </c>
      <c r="L16" s="15" t="s">
        <v>27</v>
      </c>
    </row>
    <row r="17" spans="1:12">
      <c r="A17" s="13" t="str">
        <f t="shared" si="0"/>
        <v>экология</v>
      </c>
      <c r="B17" s="13">
        <v>2</v>
      </c>
      <c r="C17" s="14">
        <f t="shared" si="1"/>
        <v>3</v>
      </c>
      <c r="D17" s="34" t="s">
        <v>66</v>
      </c>
      <c r="E17" s="34" t="s">
        <v>132</v>
      </c>
      <c r="F17" s="34" t="s">
        <v>133</v>
      </c>
      <c r="G17" s="34" t="s">
        <v>100</v>
      </c>
      <c r="H17" s="15">
        <f t="shared" si="2"/>
        <v>8</v>
      </c>
      <c r="I17" s="15" t="s">
        <v>115</v>
      </c>
      <c r="J17" s="15">
        <v>13.8</v>
      </c>
      <c r="K17" s="16">
        <f t="shared" si="3"/>
        <v>0.41818181818181821</v>
      </c>
      <c r="L17" s="15" t="s">
        <v>27</v>
      </c>
    </row>
    <row r="18" spans="1:12">
      <c r="A18" s="13" t="str">
        <f t="shared" si="0"/>
        <v>экология</v>
      </c>
      <c r="B18" s="13">
        <v>2</v>
      </c>
      <c r="C18" s="14">
        <f t="shared" si="1"/>
        <v>4</v>
      </c>
      <c r="D18" s="34" t="s">
        <v>64</v>
      </c>
      <c r="E18" s="34" t="s">
        <v>127</v>
      </c>
      <c r="F18" s="34" t="s">
        <v>128</v>
      </c>
      <c r="G18" s="34" t="s">
        <v>110</v>
      </c>
      <c r="H18" s="15">
        <f t="shared" si="2"/>
        <v>8</v>
      </c>
      <c r="I18" s="15" t="s">
        <v>115</v>
      </c>
      <c r="J18" s="15">
        <v>11.5</v>
      </c>
      <c r="K18" s="16">
        <f t="shared" si="3"/>
        <v>0.34848484848484851</v>
      </c>
      <c r="L18" s="15" t="s">
        <v>27</v>
      </c>
    </row>
    <row r="19" spans="1:12">
      <c r="A19" s="13" t="str">
        <f t="shared" si="0"/>
        <v>экология</v>
      </c>
      <c r="B19" s="13">
        <v>2</v>
      </c>
      <c r="C19" s="14">
        <f t="shared" si="1"/>
        <v>5</v>
      </c>
      <c r="D19" s="34" t="s">
        <v>65</v>
      </c>
      <c r="E19" s="34" t="s">
        <v>129</v>
      </c>
      <c r="F19" s="34" t="s">
        <v>130</v>
      </c>
      <c r="G19" s="34" t="s">
        <v>131</v>
      </c>
      <c r="H19" s="15">
        <f t="shared" si="2"/>
        <v>8</v>
      </c>
      <c r="I19" s="15" t="s">
        <v>115</v>
      </c>
      <c r="J19" s="15">
        <v>11</v>
      </c>
      <c r="K19" s="16">
        <f t="shared" si="3"/>
        <v>0.33333333333333331</v>
      </c>
      <c r="L19" s="15" t="s">
        <v>27</v>
      </c>
    </row>
    <row r="20" spans="1:12">
      <c r="A20" s="13" t="str">
        <f t="shared" si="0"/>
        <v>экология</v>
      </c>
      <c r="B20" s="13">
        <v>2</v>
      </c>
      <c r="C20" s="14">
        <f t="shared" si="1"/>
        <v>6</v>
      </c>
      <c r="D20" s="34" t="s">
        <v>60</v>
      </c>
      <c r="E20" s="34" t="s">
        <v>122</v>
      </c>
      <c r="F20" s="34" t="s">
        <v>123</v>
      </c>
      <c r="G20" s="34" t="s">
        <v>80</v>
      </c>
      <c r="H20" s="15">
        <f t="shared" si="2"/>
        <v>8</v>
      </c>
      <c r="I20" s="15" t="s">
        <v>119</v>
      </c>
      <c r="J20" s="15">
        <v>10.199999999999999</v>
      </c>
      <c r="K20" s="16">
        <f t="shared" si="3"/>
        <v>0.30909090909090908</v>
      </c>
      <c r="L20" s="15" t="s">
        <v>27</v>
      </c>
    </row>
    <row r="21" spans="1:12">
      <c r="A21" s="13" t="str">
        <f t="shared" si="0"/>
        <v>экология</v>
      </c>
      <c r="B21" s="13">
        <v>2</v>
      </c>
      <c r="C21" s="14">
        <f t="shared" si="1"/>
        <v>7</v>
      </c>
      <c r="D21" s="34" t="s">
        <v>59</v>
      </c>
      <c r="E21" s="34" t="s">
        <v>120</v>
      </c>
      <c r="F21" s="34" t="s">
        <v>121</v>
      </c>
      <c r="G21" s="34" t="s">
        <v>86</v>
      </c>
      <c r="H21" s="15">
        <f t="shared" si="2"/>
        <v>8</v>
      </c>
      <c r="I21" s="15" t="s">
        <v>119</v>
      </c>
      <c r="J21" s="15">
        <v>8.5</v>
      </c>
      <c r="K21" s="16">
        <f t="shared" si="3"/>
        <v>0.25757575757575757</v>
      </c>
      <c r="L21" s="15" t="s">
        <v>27</v>
      </c>
    </row>
    <row r="22" spans="1:12">
      <c r="A22" s="13" t="str">
        <f t="shared" si="0"/>
        <v>экология</v>
      </c>
      <c r="B22" s="13">
        <v>2</v>
      </c>
      <c r="C22" s="14">
        <f t="shared" si="1"/>
        <v>8</v>
      </c>
      <c r="D22" s="34" t="s">
        <v>58</v>
      </c>
      <c r="E22" s="34" t="s">
        <v>116</v>
      </c>
      <c r="F22" s="34" t="s">
        <v>117</v>
      </c>
      <c r="G22" s="34" t="s">
        <v>118</v>
      </c>
      <c r="H22" s="15">
        <f t="shared" si="2"/>
        <v>8</v>
      </c>
      <c r="I22" s="53" t="s">
        <v>119</v>
      </c>
      <c r="J22" s="15">
        <v>7.5</v>
      </c>
      <c r="K22" s="16">
        <f t="shared" si="3"/>
        <v>0.22727272727272727</v>
      </c>
      <c r="L22" s="15" t="s">
        <v>27</v>
      </c>
    </row>
    <row r="23" spans="1:12">
      <c r="A23" s="13" t="str">
        <f t="shared" si="0"/>
        <v>экология</v>
      </c>
      <c r="B23" s="13">
        <v>2</v>
      </c>
      <c r="C23" s="14">
        <f t="shared" si="1"/>
        <v>9</v>
      </c>
      <c r="D23" s="34" t="s">
        <v>61</v>
      </c>
      <c r="E23" s="34" t="s">
        <v>124</v>
      </c>
      <c r="F23" s="34" t="s">
        <v>125</v>
      </c>
      <c r="G23" s="34" t="s">
        <v>126</v>
      </c>
      <c r="H23" s="15">
        <f t="shared" si="2"/>
        <v>8</v>
      </c>
      <c r="I23" s="15" t="s">
        <v>119</v>
      </c>
      <c r="J23" s="15">
        <v>4.2</v>
      </c>
      <c r="K23" s="16">
        <f t="shared" si="3"/>
        <v>0.12727272727272729</v>
      </c>
      <c r="L23" s="15" t="s">
        <v>27</v>
      </c>
    </row>
    <row r="24" spans="1:12">
      <c r="A24" s="13" t="str">
        <f t="shared" si="0"/>
        <v>экология</v>
      </c>
      <c r="B24" s="13">
        <v>2</v>
      </c>
      <c r="C24" s="14">
        <f t="shared" si="1"/>
        <v>10</v>
      </c>
      <c r="D24" s="34" t="s">
        <v>63</v>
      </c>
      <c r="E24" s="34" t="s">
        <v>112</v>
      </c>
      <c r="F24" s="34" t="s">
        <v>113</v>
      </c>
      <c r="G24" s="34" t="s">
        <v>114</v>
      </c>
      <c r="H24" s="15">
        <f t="shared" si="2"/>
        <v>8</v>
      </c>
      <c r="I24" s="15" t="s">
        <v>115</v>
      </c>
      <c r="J24" s="15">
        <v>1.3</v>
      </c>
      <c r="K24" s="16">
        <f t="shared" si="3"/>
        <v>3.9393939393939398E-2</v>
      </c>
      <c r="L24" s="15" t="s">
        <v>27</v>
      </c>
    </row>
    <row r="28" spans="1:12" ht="15.5">
      <c r="D28" s="17"/>
      <c r="E28" s="17"/>
      <c r="F28" s="36"/>
      <c r="G28" s="36"/>
      <c r="H28" s="18"/>
      <c r="I28" s="8"/>
      <c r="J28" s="6"/>
      <c r="K28" s="6"/>
      <c r="L28" s="19"/>
    </row>
    <row r="29" spans="1:12" ht="15.5">
      <c r="D29" s="17" t="s">
        <v>11</v>
      </c>
      <c r="F29" s="37"/>
      <c r="G29" s="42" t="s">
        <v>159</v>
      </c>
      <c r="H29" s="21"/>
      <c r="I29" s="22"/>
      <c r="J29" s="21"/>
      <c r="K29" s="23"/>
      <c r="L29" s="24"/>
    </row>
    <row r="30" spans="1:12">
      <c r="D30" s="31"/>
      <c r="E30" s="31"/>
      <c r="F30" s="39" t="s">
        <v>13</v>
      </c>
      <c r="G30" s="44" t="s">
        <v>10</v>
      </c>
      <c r="H30" s="44"/>
      <c r="I30" s="44"/>
      <c r="J30" s="44"/>
      <c r="K30" s="26"/>
      <c r="L30" s="6"/>
    </row>
    <row r="31" spans="1:12" ht="15.5">
      <c r="D31" s="17" t="s">
        <v>12</v>
      </c>
      <c r="F31" s="37"/>
      <c r="G31" s="42" t="s">
        <v>161</v>
      </c>
      <c r="H31" s="21"/>
      <c r="I31" s="22"/>
      <c r="J31" s="21"/>
      <c r="K31" s="23"/>
      <c r="L31" s="24"/>
    </row>
    <row r="32" spans="1:12">
      <c r="F32" s="39" t="s">
        <v>13</v>
      </c>
      <c r="G32" s="44" t="s">
        <v>10</v>
      </c>
      <c r="H32" s="44"/>
      <c r="I32" s="44"/>
      <c r="J32" s="44"/>
      <c r="K32" s="26"/>
    </row>
    <row r="33" spans="6:11">
      <c r="F33" s="40"/>
      <c r="G33" s="40"/>
      <c r="H33" s="26"/>
      <c r="I33" s="26"/>
      <c r="J33" s="26"/>
      <c r="K33" s="26"/>
    </row>
    <row r="59" ht="22.5" customHeight="1"/>
  </sheetData>
  <sheetProtection selectLockedCells="1"/>
  <autoFilter ref="A14:L24">
    <sortState ref="A15:L24">
      <sortCondition descending="1" ref="J14:J24"/>
    </sortState>
  </autoFilter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7"/>
  <sheetViews>
    <sheetView topLeftCell="A11" zoomScaleNormal="100" zoomScaleSheetLayoutView="110" workbookViewId="0">
      <selection activeCell="I22" sqref="I22"/>
    </sheetView>
  </sheetViews>
  <sheetFormatPr defaultColWidth="9.1796875" defaultRowHeight="14.5"/>
  <cols>
    <col min="1" max="1" width="9.54296875" style="2" bestFit="1" customWidth="1"/>
    <col min="2" max="2" width="9.1796875" style="2" customWidth="1"/>
    <col min="3" max="3" width="4.453125" style="2" bestFit="1" customWidth="1"/>
    <col min="4" max="7" width="16.7265625" style="35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>
      <c r="D2" s="30"/>
      <c r="E2" s="30"/>
      <c r="F2" s="30"/>
      <c r="G2" s="30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46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>
      <c r="D5" s="17" t="s">
        <v>14</v>
      </c>
      <c r="E5" s="17"/>
      <c r="F5" s="17"/>
      <c r="G5" s="17"/>
      <c r="H5" s="5"/>
      <c r="I5" s="47" t="s">
        <v>28</v>
      </c>
      <c r="J5" s="47"/>
      <c r="K5" s="47"/>
      <c r="L5" s="47"/>
    </row>
    <row r="6" spans="1:26">
      <c r="D6" s="31"/>
      <c r="E6" s="31"/>
      <c r="F6" s="31"/>
      <c r="G6" s="31"/>
      <c r="H6" s="6"/>
      <c r="I6" s="48" t="s">
        <v>7</v>
      </c>
      <c r="J6" s="48"/>
      <c r="K6" s="48"/>
      <c r="L6" s="48"/>
    </row>
    <row r="7" spans="1:26" ht="15.5">
      <c r="D7" s="31"/>
      <c r="E7" s="31"/>
      <c r="F7" s="31"/>
      <c r="G7" s="32"/>
      <c r="H7" s="7"/>
      <c r="I7" s="47">
        <v>9</v>
      </c>
      <c r="J7" s="47"/>
      <c r="K7" s="47"/>
      <c r="L7" s="47"/>
    </row>
    <row r="8" spans="1:26">
      <c r="D8" s="31"/>
      <c r="E8" s="31"/>
      <c r="F8" s="31"/>
      <c r="G8" s="31"/>
      <c r="H8" s="6"/>
      <c r="I8" s="48" t="s">
        <v>8</v>
      </c>
      <c r="J8" s="48"/>
      <c r="K8" s="48"/>
      <c r="L8" s="48"/>
    </row>
    <row r="10" spans="1:26">
      <c r="D10" s="31"/>
      <c r="E10" s="31"/>
      <c r="F10" s="31"/>
      <c r="G10" s="31"/>
      <c r="H10" s="6"/>
      <c r="I10" s="8"/>
      <c r="J10" s="6"/>
      <c r="K10" s="6"/>
      <c r="L10" s="6"/>
    </row>
    <row r="11" spans="1:26" ht="15.5">
      <c r="D11" s="52" t="s">
        <v>9</v>
      </c>
      <c r="E11" s="52"/>
      <c r="F11" s="50">
        <v>45552</v>
      </c>
      <c r="G11" s="50"/>
      <c r="H11" s="9"/>
      <c r="I11" s="8"/>
      <c r="J11" s="6"/>
      <c r="K11" s="6"/>
      <c r="L11" s="6"/>
    </row>
    <row r="12" spans="1:26" ht="15.5">
      <c r="D12" s="52" t="s">
        <v>15</v>
      </c>
      <c r="E12" s="52"/>
      <c r="F12" s="51">
        <v>42</v>
      </c>
      <c r="G12" s="51"/>
      <c r="H12" s="10"/>
      <c r="J12" s="12"/>
      <c r="K12" s="12"/>
      <c r="L12" s="12"/>
    </row>
    <row r="13" spans="1:26">
      <c r="D13" s="31"/>
      <c r="E13" s="31"/>
      <c r="F13" s="31"/>
      <c r="G13" s="31"/>
      <c r="H13" s="6"/>
      <c r="I13" s="8"/>
      <c r="J13" s="6"/>
      <c r="K13" s="6"/>
      <c r="L13" s="6"/>
    </row>
    <row r="14" spans="1:26" ht="42">
      <c r="A14" s="13" t="s">
        <v>16</v>
      </c>
      <c r="B14" s="13" t="s">
        <v>24</v>
      </c>
      <c r="C14" s="13" t="s">
        <v>17</v>
      </c>
      <c r="D14" s="33" t="s">
        <v>0</v>
      </c>
      <c r="E14" s="33" t="s">
        <v>2</v>
      </c>
      <c r="F14" s="33" t="s">
        <v>3</v>
      </c>
      <c r="G14" s="3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22" si="0">$I$5</f>
        <v>экология</v>
      </c>
      <c r="B15" s="13">
        <v>2</v>
      </c>
      <c r="C15" s="14">
        <f t="shared" ref="C15:C22" si="1">ROW(B15)-14</f>
        <v>1</v>
      </c>
      <c r="D15" s="34" t="s">
        <v>71</v>
      </c>
      <c r="E15" s="34" t="s">
        <v>94</v>
      </c>
      <c r="F15" s="34" t="s">
        <v>95</v>
      </c>
      <c r="G15" s="34" t="s">
        <v>96</v>
      </c>
      <c r="H15" s="15">
        <f t="shared" ref="H15:H22" si="2">$I$7</f>
        <v>9</v>
      </c>
      <c r="I15" s="29" t="s">
        <v>97</v>
      </c>
      <c r="J15" s="15">
        <v>37</v>
      </c>
      <c r="K15" s="16">
        <f t="shared" ref="K15:K22" si="3">J15/$F$12</f>
        <v>0.88095238095238093</v>
      </c>
      <c r="L15" s="15" t="s">
        <v>25</v>
      </c>
    </row>
    <row r="16" spans="1:26">
      <c r="A16" s="13" t="str">
        <f t="shared" si="0"/>
        <v>экология</v>
      </c>
      <c r="B16" s="13">
        <v>2</v>
      </c>
      <c r="C16" s="14">
        <f t="shared" si="1"/>
        <v>2</v>
      </c>
      <c r="D16" s="34" t="s">
        <v>70</v>
      </c>
      <c r="E16" s="34" t="s">
        <v>91</v>
      </c>
      <c r="F16" s="34" t="s">
        <v>92</v>
      </c>
      <c r="G16" s="34" t="s">
        <v>93</v>
      </c>
      <c r="H16" s="15">
        <f t="shared" si="2"/>
        <v>9</v>
      </c>
      <c r="I16" s="15" t="s">
        <v>90</v>
      </c>
      <c r="J16" s="15">
        <v>28</v>
      </c>
      <c r="K16" s="16">
        <f t="shared" si="3"/>
        <v>0.66666666666666663</v>
      </c>
      <c r="L16" s="15" t="s">
        <v>26</v>
      </c>
    </row>
    <row r="17" spans="1:12">
      <c r="A17" s="13" t="str">
        <f t="shared" si="0"/>
        <v>экология</v>
      </c>
      <c r="B17" s="13">
        <v>2</v>
      </c>
      <c r="C17" s="14">
        <f t="shared" si="1"/>
        <v>3</v>
      </c>
      <c r="D17" s="34" t="s">
        <v>68</v>
      </c>
      <c r="E17" s="34" t="s">
        <v>83</v>
      </c>
      <c r="F17" s="34" t="s">
        <v>84</v>
      </c>
      <c r="G17" s="34" t="s">
        <v>86</v>
      </c>
      <c r="H17" s="15">
        <f t="shared" si="2"/>
        <v>9</v>
      </c>
      <c r="I17" s="53" t="s">
        <v>85</v>
      </c>
      <c r="J17" s="15">
        <v>22</v>
      </c>
      <c r="K17" s="16">
        <f t="shared" si="3"/>
        <v>0.52380952380952384</v>
      </c>
      <c r="L17" s="15" t="s">
        <v>26</v>
      </c>
    </row>
    <row r="18" spans="1:12">
      <c r="A18" s="13" t="str">
        <f t="shared" si="0"/>
        <v>экология</v>
      </c>
      <c r="B18" s="13">
        <v>2</v>
      </c>
      <c r="C18" s="14">
        <f t="shared" si="1"/>
        <v>4</v>
      </c>
      <c r="D18" s="34" t="s">
        <v>73</v>
      </c>
      <c r="E18" s="34" t="s">
        <v>101</v>
      </c>
      <c r="F18" s="34" t="s">
        <v>102</v>
      </c>
      <c r="G18" s="34" t="s">
        <v>103</v>
      </c>
      <c r="H18" s="15">
        <f t="shared" si="2"/>
        <v>9</v>
      </c>
      <c r="I18" s="15" t="s">
        <v>104</v>
      </c>
      <c r="J18" s="15">
        <v>20</v>
      </c>
      <c r="K18" s="16">
        <f t="shared" si="3"/>
        <v>0.47619047619047616</v>
      </c>
      <c r="L18" s="15" t="s">
        <v>27</v>
      </c>
    </row>
    <row r="19" spans="1:12">
      <c r="A19" s="13" t="str">
        <f t="shared" si="0"/>
        <v>экология</v>
      </c>
      <c r="B19" s="13">
        <v>2</v>
      </c>
      <c r="C19" s="14">
        <f t="shared" si="1"/>
        <v>5</v>
      </c>
      <c r="D19" s="34" t="s">
        <v>72</v>
      </c>
      <c r="E19" s="34" t="s">
        <v>98</v>
      </c>
      <c r="F19" s="34" t="s">
        <v>99</v>
      </c>
      <c r="G19" s="34" t="s">
        <v>100</v>
      </c>
      <c r="H19" s="15">
        <f t="shared" si="2"/>
        <v>9</v>
      </c>
      <c r="I19" s="15" t="s">
        <v>97</v>
      </c>
      <c r="J19" s="15">
        <v>19.5</v>
      </c>
      <c r="K19" s="16">
        <f t="shared" si="3"/>
        <v>0.4642857142857143</v>
      </c>
      <c r="L19" s="15" t="s">
        <v>27</v>
      </c>
    </row>
    <row r="20" spans="1:12">
      <c r="A20" s="13" t="str">
        <f t="shared" si="0"/>
        <v>экология</v>
      </c>
      <c r="B20" s="13">
        <v>2</v>
      </c>
      <c r="C20" s="14">
        <f t="shared" si="1"/>
        <v>6</v>
      </c>
      <c r="D20" s="34" t="s">
        <v>69</v>
      </c>
      <c r="E20" s="34" t="s">
        <v>87</v>
      </c>
      <c r="F20" s="34" t="s">
        <v>88</v>
      </c>
      <c r="G20" s="34" t="s">
        <v>89</v>
      </c>
      <c r="H20" s="15">
        <f t="shared" si="2"/>
        <v>9</v>
      </c>
      <c r="I20" s="15" t="s">
        <v>90</v>
      </c>
      <c r="J20" s="15">
        <v>18</v>
      </c>
      <c r="K20" s="16">
        <f t="shared" si="3"/>
        <v>0.42857142857142855</v>
      </c>
      <c r="L20" s="15" t="s">
        <v>27</v>
      </c>
    </row>
    <row r="21" spans="1:12">
      <c r="A21" s="13" t="str">
        <f t="shared" si="0"/>
        <v>экология</v>
      </c>
      <c r="B21" s="13">
        <v>2</v>
      </c>
      <c r="C21" s="14">
        <f t="shared" si="1"/>
        <v>7</v>
      </c>
      <c r="D21" s="34" t="s">
        <v>74</v>
      </c>
      <c r="E21" s="34" t="s">
        <v>105</v>
      </c>
      <c r="F21" s="34" t="s">
        <v>106</v>
      </c>
      <c r="G21" s="43" t="s">
        <v>107</v>
      </c>
      <c r="H21" s="15">
        <f t="shared" si="2"/>
        <v>9</v>
      </c>
      <c r="I21" s="15" t="s">
        <v>104</v>
      </c>
      <c r="J21" s="15">
        <v>11</v>
      </c>
      <c r="K21" s="16">
        <f t="shared" si="3"/>
        <v>0.26190476190476192</v>
      </c>
      <c r="L21" s="15" t="s">
        <v>27</v>
      </c>
    </row>
    <row r="22" spans="1:12">
      <c r="A22" s="13" t="str">
        <f t="shared" si="0"/>
        <v>экология</v>
      </c>
      <c r="B22" s="13">
        <v>2</v>
      </c>
      <c r="C22" s="14">
        <f t="shared" si="1"/>
        <v>8</v>
      </c>
      <c r="D22" s="34" t="s">
        <v>75</v>
      </c>
      <c r="E22" s="34" t="s">
        <v>108</v>
      </c>
      <c r="F22" s="34" t="s">
        <v>109</v>
      </c>
      <c r="G22" s="34" t="s">
        <v>110</v>
      </c>
      <c r="H22" s="15">
        <f t="shared" si="2"/>
        <v>9</v>
      </c>
      <c r="I22" s="15" t="s">
        <v>111</v>
      </c>
      <c r="J22" s="15">
        <v>9</v>
      </c>
      <c r="K22" s="16">
        <f t="shared" si="3"/>
        <v>0.21428571428571427</v>
      </c>
      <c r="L22" s="15" t="s">
        <v>27</v>
      </c>
    </row>
    <row r="26" spans="1:12" ht="15.5">
      <c r="D26" s="17"/>
      <c r="E26" s="17"/>
      <c r="F26" s="36"/>
      <c r="G26" s="36"/>
      <c r="H26" s="18"/>
      <c r="I26" s="8"/>
      <c r="J26" s="6"/>
      <c r="K26" s="6"/>
      <c r="L26" s="19"/>
    </row>
    <row r="27" spans="1:12" ht="15.5">
      <c r="D27" s="17" t="s">
        <v>11</v>
      </c>
      <c r="F27" s="37"/>
      <c r="G27" s="42" t="s">
        <v>159</v>
      </c>
      <c r="H27" s="21"/>
      <c r="I27" s="22"/>
      <c r="J27" s="21"/>
      <c r="K27" s="23"/>
      <c r="L27" s="24"/>
    </row>
    <row r="28" spans="1:12">
      <c r="D28" s="31"/>
      <c r="E28" s="31"/>
      <c r="F28" s="39" t="s">
        <v>13</v>
      </c>
      <c r="G28" s="44" t="s">
        <v>10</v>
      </c>
      <c r="H28" s="44"/>
      <c r="I28" s="44"/>
      <c r="J28" s="44"/>
      <c r="K28" s="26"/>
      <c r="L28" s="6"/>
    </row>
    <row r="29" spans="1:12" ht="15.5">
      <c r="D29" s="17" t="s">
        <v>12</v>
      </c>
      <c r="F29" s="37"/>
      <c r="G29" s="42" t="s">
        <v>160</v>
      </c>
      <c r="H29" s="21"/>
      <c r="I29" s="22"/>
      <c r="J29" s="21"/>
      <c r="K29" s="23"/>
      <c r="L29" s="24"/>
    </row>
    <row r="30" spans="1:12">
      <c r="F30" s="39" t="s">
        <v>13</v>
      </c>
      <c r="G30" s="44" t="s">
        <v>10</v>
      </c>
      <c r="H30" s="44"/>
      <c r="I30" s="44"/>
      <c r="J30" s="44"/>
      <c r="K30" s="26"/>
    </row>
    <row r="31" spans="1:12">
      <c r="F31" s="40"/>
      <c r="G31" s="40"/>
      <c r="H31" s="26"/>
      <c r="I31" s="26"/>
      <c r="J31" s="26"/>
      <c r="K31" s="26"/>
    </row>
    <row r="57" ht="22.5" customHeight="1"/>
  </sheetData>
  <sheetProtection selectLockedCells="1"/>
  <autoFilter ref="A14:L14">
    <sortState ref="A15:L22">
      <sortCondition descending="1" ref="J14"/>
    </sortState>
  </autoFilter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1"/>
  <sheetViews>
    <sheetView topLeftCell="A9" zoomScaleNormal="100" zoomScaleSheetLayoutView="100" workbookViewId="0">
      <selection activeCell="I16" sqref="I16"/>
    </sheetView>
  </sheetViews>
  <sheetFormatPr defaultColWidth="9.1796875" defaultRowHeight="14.5"/>
  <cols>
    <col min="1" max="1" width="9.54296875" style="2" bestFit="1" customWidth="1"/>
    <col min="2" max="2" width="9.1796875" style="2" customWidth="1"/>
    <col min="3" max="3" width="11.453125" style="2" customWidth="1"/>
    <col min="4" max="7" width="16.7265625" style="35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>
      <c r="D2" s="30"/>
      <c r="E2" s="30"/>
      <c r="F2" s="30"/>
      <c r="G2" s="30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46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>
      <c r="D5" s="17" t="s">
        <v>14</v>
      </c>
      <c r="E5" s="17"/>
      <c r="F5" s="17"/>
      <c r="G5" s="17"/>
      <c r="H5" s="5"/>
      <c r="I5" s="47" t="s">
        <v>28</v>
      </c>
      <c r="J5" s="47"/>
      <c r="K5" s="47"/>
      <c r="L5" s="47"/>
    </row>
    <row r="6" spans="1:26">
      <c r="D6" s="31"/>
      <c r="E6" s="31"/>
      <c r="F6" s="31"/>
      <c r="G6" s="31"/>
      <c r="H6" s="6"/>
      <c r="I6" s="48" t="s">
        <v>7</v>
      </c>
      <c r="J6" s="48"/>
      <c r="K6" s="48"/>
      <c r="L6" s="48"/>
    </row>
    <row r="7" spans="1:26" ht="15.5">
      <c r="D7" s="31"/>
      <c r="E7" s="31"/>
      <c r="F7" s="31"/>
      <c r="G7" s="32"/>
      <c r="H7" s="7"/>
      <c r="I7" s="47">
        <v>10</v>
      </c>
      <c r="J7" s="47"/>
      <c r="K7" s="47"/>
      <c r="L7" s="47"/>
    </row>
    <row r="8" spans="1:26">
      <c r="D8" s="31"/>
      <c r="E8" s="31"/>
      <c r="F8" s="31"/>
      <c r="G8" s="31"/>
      <c r="H8" s="6"/>
      <c r="I8" s="48" t="s">
        <v>8</v>
      </c>
      <c r="J8" s="48"/>
      <c r="K8" s="48"/>
      <c r="L8" s="48"/>
    </row>
    <row r="10" spans="1:26">
      <c r="D10" s="31"/>
      <c r="E10" s="31"/>
      <c r="F10" s="31"/>
      <c r="G10" s="31"/>
      <c r="H10" s="6"/>
      <c r="I10" s="8"/>
      <c r="J10" s="6"/>
      <c r="K10" s="6"/>
      <c r="L10" s="6"/>
    </row>
    <row r="11" spans="1:26" ht="15.5">
      <c r="D11" s="52" t="s">
        <v>9</v>
      </c>
      <c r="E11" s="52"/>
      <c r="F11" s="50">
        <v>45552</v>
      </c>
      <c r="G11" s="50"/>
      <c r="H11" s="9"/>
      <c r="I11" s="8"/>
      <c r="J11" s="6"/>
      <c r="K11" s="6"/>
      <c r="L11" s="6"/>
    </row>
    <row r="12" spans="1:26" ht="15.5">
      <c r="D12" s="52" t="s">
        <v>15</v>
      </c>
      <c r="E12" s="52"/>
      <c r="F12" s="51">
        <v>45</v>
      </c>
      <c r="G12" s="51"/>
      <c r="H12" s="10"/>
      <c r="J12" s="12"/>
      <c r="K12" s="12"/>
      <c r="L12" s="12"/>
    </row>
    <row r="13" spans="1:26">
      <c r="D13" s="31"/>
      <c r="E13" s="31"/>
      <c r="F13" s="31"/>
      <c r="G13" s="31"/>
      <c r="H13" s="6"/>
      <c r="I13" s="8"/>
      <c r="J13" s="6"/>
      <c r="K13" s="6"/>
      <c r="L13" s="6"/>
    </row>
    <row r="14" spans="1:26" ht="42">
      <c r="A14" s="13" t="s">
        <v>16</v>
      </c>
      <c r="B14" s="13" t="s">
        <v>24</v>
      </c>
      <c r="C14" s="13" t="s">
        <v>17</v>
      </c>
      <c r="D14" s="33" t="s">
        <v>0</v>
      </c>
      <c r="E14" s="33" t="s">
        <v>2</v>
      </c>
      <c r="F14" s="33" t="s">
        <v>3</v>
      </c>
      <c r="G14" s="3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>
      <c r="A15" s="13" t="str">
        <f>$I$5</f>
        <v>экология</v>
      </c>
      <c r="B15" s="13">
        <v>2</v>
      </c>
      <c r="C15" s="14">
        <f>ROW(B15)-14</f>
        <v>1</v>
      </c>
      <c r="D15" s="34" t="s">
        <v>77</v>
      </c>
      <c r="E15" s="34" t="str">
        <f>'[1]10'!E16</f>
        <v>Куваев</v>
      </c>
      <c r="F15" s="34" t="str">
        <f>'[1]10'!F16</f>
        <v>Матевй</v>
      </c>
      <c r="G15" s="34" t="str">
        <f>'[1]10'!G16</f>
        <v xml:space="preserve">Александрович </v>
      </c>
      <c r="H15" s="15" t="str">
        <f>'[1]10'!H16</f>
        <v>10А</v>
      </c>
      <c r="I15" s="29" t="str">
        <f>'[1]10'!I16</f>
        <v>10А</v>
      </c>
      <c r="J15" s="15">
        <f>'[1]10'!J16</f>
        <v>32</v>
      </c>
      <c r="K15" s="16">
        <f>'[1]10'!K16</f>
        <v>0.71111111111111114</v>
      </c>
      <c r="L15" s="15" t="str">
        <f>'[1]10'!L16</f>
        <v>победитель</v>
      </c>
    </row>
    <row r="16" spans="1:26">
      <c r="A16" s="13" t="str">
        <f>$I$5</f>
        <v>экология</v>
      </c>
      <c r="B16" s="13">
        <v>2</v>
      </c>
      <c r="C16" s="14">
        <f>ROW(B16)-14</f>
        <v>2</v>
      </c>
      <c r="D16" s="34" t="s">
        <v>76</v>
      </c>
      <c r="E16" s="34" t="str">
        <f>'[1]10'!E15</f>
        <v xml:space="preserve">Фабричнова </v>
      </c>
      <c r="F16" s="34" t="str">
        <f>'[1]10'!F15</f>
        <v>Таисия</v>
      </c>
      <c r="G16" s="34" t="str">
        <f>'[1]10'!G15</f>
        <v>Алексеевна</v>
      </c>
      <c r="H16" s="15" t="str">
        <f>'[1]10'!H15</f>
        <v>10А</v>
      </c>
      <c r="I16" s="53" t="str">
        <f>'[1]10'!I15</f>
        <v>10А</v>
      </c>
      <c r="J16" s="15">
        <f>'[1]10'!J15</f>
        <v>16</v>
      </c>
      <c r="K16" s="16">
        <f>'[1]10'!K15</f>
        <v>0.35555555555555557</v>
      </c>
      <c r="L16" s="15" t="str">
        <f>'[1]10'!L15</f>
        <v>участник</v>
      </c>
    </row>
    <row r="20" spans="4:12" ht="15.5">
      <c r="D20" s="17"/>
      <c r="E20" s="17"/>
      <c r="F20" s="36"/>
      <c r="G20" s="36"/>
      <c r="H20" s="18"/>
      <c r="I20" s="8"/>
      <c r="J20" s="6"/>
      <c r="K20" s="6"/>
      <c r="L20" s="19"/>
    </row>
    <row r="21" spans="4:12" ht="15.5">
      <c r="D21" s="17" t="s">
        <v>11</v>
      </c>
      <c r="F21" s="37"/>
      <c r="G21" s="42" t="s">
        <v>159</v>
      </c>
      <c r="H21" s="21"/>
      <c r="I21" s="22"/>
      <c r="J21" s="21"/>
      <c r="K21" s="23"/>
      <c r="L21" s="24"/>
    </row>
    <row r="22" spans="4:12">
      <c r="D22" s="31"/>
      <c r="E22" s="31"/>
      <c r="F22" s="39" t="s">
        <v>13</v>
      </c>
      <c r="G22" s="44" t="s">
        <v>10</v>
      </c>
      <c r="H22" s="44"/>
      <c r="I22" s="44"/>
      <c r="J22" s="44"/>
      <c r="K22" s="26"/>
      <c r="L22" s="6"/>
    </row>
    <row r="23" spans="4:12" ht="15.5">
      <c r="D23" s="17" t="s">
        <v>12</v>
      </c>
      <c r="F23" s="37"/>
      <c r="G23" s="42" t="s">
        <v>160</v>
      </c>
      <c r="H23" s="21"/>
      <c r="I23" s="22"/>
      <c r="J23" s="21"/>
      <c r="K23" s="23"/>
      <c r="L23" s="24"/>
    </row>
    <row r="24" spans="4:12">
      <c r="F24" s="39" t="s">
        <v>13</v>
      </c>
      <c r="G24" s="44" t="s">
        <v>10</v>
      </c>
      <c r="H24" s="44"/>
      <c r="I24" s="44"/>
      <c r="J24" s="44"/>
      <c r="K24" s="26"/>
    </row>
    <row r="25" spans="4:12">
      <c r="F25" s="40"/>
      <c r="G25" s="40"/>
      <c r="H25" s="26"/>
      <c r="I25" s="26"/>
      <c r="J25" s="26"/>
      <c r="K25" s="26"/>
    </row>
    <row r="51" ht="22.5" customHeight="1"/>
  </sheetData>
  <sheetProtection selectLockedCells="1"/>
  <autoFilter ref="A14:L14">
    <sortState ref="A15:L16">
      <sortCondition descending="1" ref="J14"/>
    </sortState>
  </autoFilter>
  <mergeCells count="12">
    <mergeCell ref="A1:L1"/>
    <mergeCell ref="A3:L3"/>
    <mergeCell ref="I7:L7"/>
    <mergeCell ref="I5:L5"/>
    <mergeCell ref="I6:L6"/>
    <mergeCell ref="G22:J22"/>
    <mergeCell ref="G24:J24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Y51"/>
  <sheetViews>
    <sheetView zoomScaleNormal="100" zoomScaleSheetLayoutView="90" workbookViewId="0">
      <selection activeCell="H15" sqref="H15"/>
    </sheetView>
  </sheetViews>
  <sheetFormatPr defaultColWidth="9.1796875" defaultRowHeight="14.5"/>
  <cols>
    <col min="1" max="1" width="9.54296875" style="2" bestFit="1" customWidth="1"/>
    <col min="2" max="2" width="9.1796875" style="2" customWidth="1"/>
    <col min="3" max="6" width="16.7265625" style="35" customWidth="1"/>
    <col min="7" max="7" width="16.54296875" style="2" customWidth="1"/>
    <col min="8" max="8" width="14.1796875" style="11" customWidth="1"/>
    <col min="9" max="9" width="18.1796875" style="2" customWidth="1"/>
    <col min="10" max="10" width="6.1796875" style="2" customWidth="1"/>
    <col min="11" max="11" width="15" style="2" customWidth="1"/>
    <col min="12" max="16384" width="9.1796875" style="2"/>
  </cols>
  <sheetData>
    <row r="1" spans="1:25" ht="15.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5">
      <c r="C2" s="30"/>
      <c r="D2" s="30"/>
      <c r="E2" s="30"/>
      <c r="F2" s="30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5">
      <c r="A3" s="46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5" ht="15.5">
      <c r="C5" s="17" t="s">
        <v>14</v>
      </c>
      <c r="D5" s="17"/>
      <c r="E5" s="17"/>
      <c r="F5" s="17"/>
      <c r="G5" s="5"/>
      <c r="H5" s="47" t="s">
        <v>28</v>
      </c>
      <c r="I5" s="47"/>
      <c r="J5" s="47"/>
      <c r="K5" s="47"/>
    </row>
    <row r="6" spans="1:25">
      <c r="C6" s="31"/>
      <c r="D6" s="31"/>
      <c r="E6" s="31"/>
      <c r="F6" s="31"/>
      <c r="G6" s="6"/>
      <c r="H6" s="48" t="s">
        <v>7</v>
      </c>
      <c r="I6" s="48"/>
      <c r="J6" s="48"/>
      <c r="K6" s="48"/>
    </row>
    <row r="7" spans="1:25" ht="15.5">
      <c r="C7" s="31"/>
      <c r="D7" s="31"/>
      <c r="E7" s="31"/>
      <c r="F7" s="32"/>
      <c r="G7" s="7"/>
      <c r="H7" s="47">
        <v>11</v>
      </c>
      <c r="I7" s="47"/>
      <c r="J7" s="47"/>
      <c r="K7" s="47"/>
    </row>
    <row r="8" spans="1:25">
      <c r="C8" s="31"/>
      <c r="D8" s="31"/>
      <c r="E8" s="31"/>
      <c r="F8" s="31"/>
      <c r="G8" s="6"/>
      <c r="H8" s="48" t="s">
        <v>8</v>
      </c>
      <c r="I8" s="48"/>
      <c r="J8" s="48"/>
      <c r="K8" s="48"/>
    </row>
    <row r="10" spans="1:25">
      <c r="C10" s="31"/>
      <c r="D10" s="31"/>
      <c r="E10" s="31"/>
      <c r="F10" s="31"/>
      <c r="G10" s="6"/>
      <c r="H10" s="8"/>
      <c r="I10" s="6"/>
      <c r="J10" s="6"/>
      <c r="K10" s="6"/>
    </row>
    <row r="11" spans="1:25" ht="15.5">
      <c r="C11" s="52" t="s">
        <v>9</v>
      </c>
      <c r="D11" s="52"/>
      <c r="E11" s="50">
        <v>45552</v>
      </c>
      <c r="F11" s="50"/>
      <c r="G11" s="9"/>
      <c r="H11" s="8"/>
      <c r="I11" s="6"/>
      <c r="J11" s="6"/>
      <c r="K11" s="6"/>
    </row>
    <row r="12" spans="1:25" ht="15.5">
      <c r="C12" s="52" t="s">
        <v>15</v>
      </c>
      <c r="D12" s="52"/>
      <c r="E12" s="51">
        <v>53</v>
      </c>
      <c r="F12" s="51"/>
      <c r="G12" s="10"/>
      <c r="I12" s="12"/>
      <c r="J12" s="12"/>
      <c r="K12" s="12"/>
    </row>
    <row r="13" spans="1:25">
      <c r="C13" s="31"/>
      <c r="D13" s="31"/>
      <c r="E13" s="31"/>
      <c r="F13" s="31"/>
      <c r="G13" s="6"/>
      <c r="H13" s="8"/>
      <c r="I13" s="6"/>
      <c r="J13" s="6"/>
      <c r="K13" s="6"/>
    </row>
    <row r="14" spans="1:25" ht="42">
      <c r="A14" s="13" t="s">
        <v>16</v>
      </c>
      <c r="B14" s="13" t="s">
        <v>24</v>
      </c>
      <c r="C14" s="33" t="s">
        <v>0</v>
      </c>
      <c r="D14" s="33" t="s">
        <v>2</v>
      </c>
      <c r="E14" s="33" t="s">
        <v>3</v>
      </c>
      <c r="F14" s="33" t="s">
        <v>4</v>
      </c>
      <c r="G14" s="13" t="s">
        <v>21</v>
      </c>
      <c r="H14" s="13" t="s">
        <v>19</v>
      </c>
      <c r="I14" s="13" t="s">
        <v>1</v>
      </c>
      <c r="J14" s="13" t="s">
        <v>18</v>
      </c>
      <c r="K14" s="13" t="s">
        <v>5</v>
      </c>
    </row>
    <row r="15" spans="1:25">
      <c r="A15" s="13" t="str">
        <f>$H$5</f>
        <v>экология</v>
      </c>
      <c r="B15" s="13">
        <v>2</v>
      </c>
      <c r="C15" s="34" t="s">
        <v>56</v>
      </c>
      <c r="D15" s="34" t="s">
        <v>82</v>
      </c>
      <c r="E15" s="34" t="s">
        <v>82</v>
      </c>
      <c r="F15" s="34" t="s">
        <v>82</v>
      </c>
      <c r="G15" s="15">
        <f>$H$7</f>
        <v>11</v>
      </c>
      <c r="H15" s="54" t="s">
        <v>81</v>
      </c>
      <c r="I15" s="15">
        <v>28.5</v>
      </c>
      <c r="J15" s="16">
        <f>I15/$E$12</f>
        <v>0.53773584905660377</v>
      </c>
      <c r="K15" s="15" t="s">
        <v>25</v>
      </c>
    </row>
    <row r="16" spans="1:25">
      <c r="A16" s="13" t="str">
        <f>$H$5</f>
        <v>экология</v>
      </c>
      <c r="B16" s="13">
        <v>2</v>
      </c>
      <c r="C16" s="34" t="s">
        <v>57</v>
      </c>
      <c r="D16" s="34" t="s">
        <v>78</v>
      </c>
      <c r="E16" s="34" t="s">
        <v>79</v>
      </c>
      <c r="F16" s="34" t="s">
        <v>80</v>
      </c>
      <c r="G16" s="15">
        <f>$H$7</f>
        <v>11</v>
      </c>
      <c r="H16" s="15" t="s">
        <v>81</v>
      </c>
      <c r="I16" s="15">
        <v>18</v>
      </c>
      <c r="J16" s="16">
        <f>I16/$E$12</f>
        <v>0.33962264150943394</v>
      </c>
      <c r="K16" s="15" t="s">
        <v>27</v>
      </c>
    </row>
    <row r="20" spans="3:11" ht="15.5">
      <c r="C20" s="17"/>
      <c r="D20" s="17"/>
      <c r="E20" s="36"/>
      <c r="F20" s="36"/>
      <c r="G20" s="18"/>
      <c r="H20" s="8"/>
      <c r="I20" s="6"/>
      <c r="J20" s="6"/>
      <c r="K20" s="19"/>
    </row>
    <row r="21" spans="3:11" ht="15.5">
      <c r="C21" s="17" t="s">
        <v>11</v>
      </c>
      <c r="E21" s="37"/>
      <c r="F21" s="42" t="s">
        <v>159</v>
      </c>
      <c r="G21" s="21"/>
      <c r="H21" s="22"/>
      <c r="I21" s="21"/>
      <c r="J21" s="23"/>
      <c r="K21" s="24"/>
    </row>
    <row r="22" spans="3:11">
      <c r="C22" s="31"/>
      <c r="D22" s="31"/>
      <c r="E22" s="39" t="s">
        <v>13</v>
      </c>
      <c r="F22" s="44" t="s">
        <v>10</v>
      </c>
      <c r="G22" s="44"/>
      <c r="H22" s="44"/>
      <c r="I22" s="44"/>
      <c r="J22" s="26"/>
      <c r="K22" s="6"/>
    </row>
    <row r="23" spans="3:11" ht="15.5">
      <c r="C23" s="17" t="s">
        <v>12</v>
      </c>
      <c r="E23" s="37"/>
      <c r="F23" s="42" t="s">
        <v>160</v>
      </c>
      <c r="G23" s="21"/>
      <c r="H23" s="22"/>
      <c r="I23" s="21"/>
      <c r="J23" s="23"/>
      <c r="K23" s="24"/>
    </row>
    <row r="24" spans="3:11">
      <c r="E24" s="39" t="s">
        <v>13</v>
      </c>
      <c r="F24" s="44" t="s">
        <v>10</v>
      </c>
      <c r="G24" s="44"/>
      <c r="H24" s="44"/>
      <c r="I24" s="44"/>
      <c r="J24" s="26"/>
    </row>
    <row r="25" spans="3:11">
      <c r="E25" s="40"/>
      <c r="F25" s="40"/>
      <c r="G25" s="26"/>
      <c r="H25" s="26"/>
      <c r="I25" s="26"/>
      <c r="J25" s="26"/>
    </row>
    <row r="51" ht="22.5" customHeight="1"/>
  </sheetData>
  <sheetProtection selectLockedCells="1"/>
  <autoFilter ref="A14:K14">
    <sortState ref="A15:K16">
      <sortCondition descending="1" ref="J14"/>
    </sortState>
  </autoFilter>
  <mergeCells count="12">
    <mergeCell ref="F24:I24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22:I2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K15:K16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2024-09-20T05:53:35Z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-347152585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Экологии для проведения 17.09.2024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